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drawings/drawing5.xml" ContentType="application/vnd.openxmlformats-officedocument.drawing+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8.xml" ContentType="application/vnd.openxmlformats-officedocument.drawing+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drawings/drawing10.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0" yWindow="0" windowWidth="28800" windowHeight="12720" tabRatio="899" firstSheet="2" activeTab="4"/>
  </bookViews>
  <sheets>
    <sheet name="IORZI" sheetId="1" r:id="rId1"/>
    <sheet name="Tabela 1" sheetId="2" r:id="rId2"/>
    <sheet name="Tabela 2" sheetId="3" r:id="rId3"/>
    <sheet name="Tabela 3" sheetId="4" r:id="rId4"/>
    <sheet name="Tabela 4" sheetId="19" r:id="rId5"/>
    <sheet name="Tabela 5" sheetId="12" r:id="rId6"/>
    <sheet name="Tabela 6" sheetId="20" r:id="rId7"/>
    <sheet name="Tabela 7" sheetId="13" r:id="rId8"/>
    <sheet name="Tabela 8" sheetId="5" r:id="rId9"/>
    <sheet name="Tabela 9" sheetId="7" r:id="rId10"/>
    <sheet name="Tabela 10" sheetId="15" r:id="rId11"/>
    <sheet name="Tabela 11" sheetId="6" r:id="rId12"/>
    <sheet name="Tabela 12" sheetId="17" r:id="rId13"/>
    <sheet name="Tabela 13 " sheetId="10" r:id="rId14"/>
    <sheet name="Tabela 14" sheetId="14" r:id="rId15"/>
    <sheet name="Tabela 15" sheetId="25" r:id="rId16"/>
    <sheet name="Tabela 16" sheetId="23" r:id="rId17"/>
    <sheet name="Tabela 17" sheetId="22" r:id="rId18"/>
    <sheet name="Tabela 18" sheetId="21" r:id="rId19"/>
    <sheet name="Tabela 19" sheetId="16" r:id="rId20"/>
    <sheet name="Tabela 20" sheetId="18" r:id="rId21"/>
  </sheets>
  <definedNames>
    <definedName name="_Toc410288881" localSheetId="20">'Tabela 20'!$A$23</definedName>
  </definedNames>
  <calcPr calcId="162913"/>
</workbook>
</file>

<file path=xl/calcChain.xml><?xml version="1.0" encoding="utf-8"?>
<calcChain xmlns="http://schemas.openxmlformats.org/spreadsheetml/2006/main">
  <c r="B14" i="21" l="1"/>
  <c r="B21" i="22"/>
  <c r="B11" i="22"/>
  <c r="B10" i="22"/>
  <c r="B20" i="10"/>
  <c r="B19" i="10"/>
  <c r="B41" i="6"/>
  <c r="B40" i="6"/>
  <c r="B21" i="6"/>
  <c r="B20" i="6"/>
  <c r="B11" i="6"/>
  <c r="Q17" i="6" l="1"/>
  <c r="G5" i="20" l="1"/>
  <c r="F5" i="20"/>
  <c r="E5" i="20"/>
  <c r="C45" i="19" l="1"/>
  <c r="B28" i="7" l="1"/>
  <c r="B27" i="7"/>
  <c r="B26" i="5"/>
  <c r="B25" i="5"/>
  <c r="B14" i="5"/>
  <c r="P21" i="5"/>
  <c r="B15" i="5"/>
  <c r="J9" i="21" l="1"/>
  <c r="C33" i="18" l="1"/>
  <c r="K7" i="5" l="1"/>
  <c r="E8" i="15"/>
  <c r="D8" i="15"/>
  <c r="B8" i="15"/>
  <c r="A8" i="15"/>
  <c r="A25" i="20" l="1"/>
  <c r="Q37" i="6" l="1"/>
  <c r="I6" i="2" l="1"/>
  <c r="I7" i="2"/>
  <c r="I8" i="2"/>
  <c r="I9" i="2"/>
  <c r="I5" i="2"/>
  <c r="C10" i="2"/>
  <c r="D10" i="2"/>
  <c r="E10" i="2"/>
  <c r="F10" i="2"/>
  <c r="G10" i="2"/>
  <c r="H10" i="2"/>
  <c r="B10" i="2"/>
  <c r="I10" i="2" l="1"/>
  <c r="T7" i="5" l="1"/>
  <c r="H14" i="16"/>
  <c r="A15" i="16" s="1"/>
  <c r="G9" i="4" l="1"/>
  <c r="R27" i="6" l="1"/>
  <c r="R7" i="6"/>
  <c r="C172" i="16" l="1"/>
  <c r="B172" i="16"/>
  <c r="H37" i="6" l="1"/>
  <c r="I27" i="6"/>
  <c r="E9" i="4" l="1"/>
  <c r="B7" i="3"/>
  <c r="B8" i="3"/>
  <c r="B9" i="3"/>
  <c r="B10" i="3"/>
  <c r="B6" i="3"/>
  <c r="P24" i="7"/>
  <c r="G24" i="7"/>
  <c r="T8" i="7"/>
  <c r="H17" i="6"/>
  <c r="I7" i="6"/>
  <c r="G21" i="5"/>
  <c r="G7" i="3"/>
  <c r="G8" i="3"/>
  <c r="G9" i="3"/>
  <c r="G10" i="3"/>
  <c r="G6" i="3"/>
  <c r="C11" i="3"/>
  <c r="A23" i="20" s="1"/>
  <c r="D11" i="3"/>
  <c r="E11" i="3"/>
  <c r="F11" i="3"/>
  <c r="C9" i="4"/>
  <c r="D9" i="4"/>
  <c r="F9" i="4"/>
  <c r="H9" i="4"/>
  <c r="I9" i="4"/>
  <c r="J9" i="4"/>
  <c r="B9" i="4"/>
  <c r="G11" i="3" l="1"/>
  <c r="B11" i="3"/>
</calcChain>
</file>

<file path=xl/sharedStrings.xml><?xml version="1.0" encoding="utf-8"?>
<sst xmlns="http://schemas.openxmlformats.org/spreadsheetml/2006/main" count="1288" uniqueCount="847">
  <si>
    <t>ogółem</t>
  </si>
  <si>
    <t>Kategoria ryzyka zakładów</t>
  </si>
  <si>
    <t>Liczba wykonanych kontroli planowych w terenie</t>
  </si>
  <si>
    <t>Liczba kontroli, w których stwierdzono naruszenia wymagań ochrony środowiska</t>
  </si>
  <si>
    <t>Ogółem**</t>
  </si>
  <si>
    <t>w tym z pomiarami</t>
  </si>
  <si>
    <t>I.</t>
  </si>
  <si>
    <t>II.</t>
  </si>
  <si>
    <t>III.</t>
  </si>
  <si>
    <t>IV.</t>
  </si>
  <si>
    <t>V.</t>
  </si>
  <si>
    <t>OGÓŁEM</t>
  </si>
  <si>
    <t>Działania pokontrolne</t>
  </si>
  <si>
    <t>pouczenie</t>
  </si>
  <si>
    <t>mandat karny</t>
  </si>
  <si>
    <t>zarządzenia pokontrolne</t>
  </si>
  <si>
    <t>wnioski do sądów</t>
  </si>
  <si>
    <t>wnioski do organów ścigania</t>
  </si>
  <si>
    <t>wystąpienia do innych organów</t>
  </si>
  <si>
    <t xml:space="preserve">wstrzymanie decyzją (ostateczna) </t>
  </si>
  <si>
    <t>Liczba kontroli w zakresie przeciwdziałania poważnym awariom w których stwierdzono naruszenia wymagań ochrony środowiska</t>
  </si>
  <si>
    <t>Działania pokontrolne w zakresie przeciwdziałania poważnym awariom</t>
  </si>
  <si>
    <t>wstrzymanie decyzją (ostateczna)</t>
  </si>
  <si>
    <t>Liczba wykonanych kontroli planowych</t>
  </si>
  <si>
    <t>Liczba wykonanych kontroli planowych w zakresie przeciwdziałania poważnym awariom</t>
  </si>
  <si>
    <t>Liczba kontroli w zakresie przeciwdziałania poważnym awariom, w których stwierdzono naruszenia wymagań ochrony środowiska</t>
  </si>
  <si>
    <t>Liczba kontroli, w zakresie przeciwdziałania poważnym awariom w których stwierdzono naruszenia wymagań ochrony środowiska</t>
  </si>
  <si>
    <t>Lp.</t>
  </si>
  <si>
    <t>Województwo</t>
  </si>
  <si>
    <t>1.</t>
  </si>
  <si>
    <t>2.</t>
  </si>
  <si>
    <t>3.</t>
  </si>
  <si>
    <t>4.</t>
  </si>
  <si>
    <t>5.</t>
  </si>
  <si>
    <t>6.</t>
  </si>
  <si>
    <t>7.</t>
  </si>
  <si>
    <t>8.</t>
  </si>
  <si>
    <t>9.</t>
  </si>
  <si>
    <t>WIOŚ</t>
  </si>
  <si>
    <t xml:space="preserve">ogółem </t>
  </si>
  <si>
    <t>Liczba zaplanowanych kontroli podmiotów prowadzących działalność produkcji pierwotnej żywności pochodzenia roślinnego</t>
  </si>
  <si>
    <t>Liczba pozaplanowych kontroli podmiotów prowadzących działalność produkcji pierwotnej żywności pochodzenia roślinnego</t>
  </si>
  <si>
    <t>Liczba zrealizowanych kontroli podmiotów prowadzących działalność produkcji pierwotnej żywności pochodzenia roślinnego</t>
  </si>
  <si>
    <t>Liczba pomiotów stosujących w produkcji pierwotnej żywności pochodzenia roślinnego</t>
  </si>
  <si>
    <t>Liczba kontroli z pobieraniem próbek</t>
  </si>
  <si>
    <t>wspólnie z innym organem</t>
  </si>
  <si>
    <t>nawozy i środki wspomagające</t>
  </si>
  <si>
    <t>komunalne osady ściekowe</t>
  </si>
  <si>
    <t>zarządzenie pokontrolne</t>
  </si>
  <si>
    <t>wnioski do innych organów</t>
  </si>
  <si>
    <t>planowych</t>
  </si>
  <si>
    <t>Liczba przeprowadzonych kontroli z wyjazdem w teren bez ustalonego podmiotu</t>
  </si>
  <si>
    <t>Liczba wszystkich i opis dwóch kontroli, które potwierdziły zagrożenie środowiska</t>
  </si>
  <si>
    <t>Liczba wszystkich i opis dwóch kontroli, które nie potwierdziły zagrożenia środowiska</t>
  </si>
  <si>
    <t>Rozpoznanie zanieczyszczenia w terenie</t>
  </si>
  <si>
    <t>Wnioski do:</t>
  </si>
  <si>
    <t>Ogółem*</t>
  </si>
  <si>
    <t>w tym z pomiarami**</t>
  </si>
  <si>
    <t>organów ścigania</t>
  </si>
  <si>
    <t>sądów powszechnych</t>
  </si>
  <si>
    <t>administracji rządowej</t>
  </si>
  <si>
    <t>administracji samorządowej</t>
  </si>
  <si>
    <t xml:space="preserve">* liczba w kolumnie „ogółem” ma być zgodna z liczbą w kolumnie 09 z Działu 1 OŚ-2b
** liczba w kolumnie „w tym z pomiarami” ma być zgodna z liczbą w kolumnie 09a z Działu 1 OŚ-2b
</t>
  </si>
  <si>
    <t>Inne działania</t>
  </si>
  <si>
    <t>liczba</t>
  </si>
  <si>
    <t>opis działań</t>
  </si>
  <si>
    <t xml:space="preserve">planowych </t>
  </si>
  <si>
    <t>pozaplanowych (bez interwencyjnych)</t>
  </si>
  <si>
    <t>interwencyjnych</t>
  </si>
  <si>
    <t>wszystkie zakłady w tym:</t>
  </si>
  <si>
    <t>w tym:</t>
  </si>
  <si>
    <t>ZDR</t>
  </si>
  <si>
    <t>ZZR</t>
  </si>
  <si>
    <t>pozostałe</t>
  </si>
  <si>
    <t>Liczba wydanych decyzji zgodnie z art. 247 POŚ</t>
  </si>
  <si>
    <t>Wstrzymanie działalności instalacji zgodnie z art. 364 POŚ</t>
  </si>
  <si>
    <t>Liczba zarządzeń pokontrolnych</t>
  </si>
  <si>
    <t>Pouczenie</t>
  </si>
  <si>
    <t>Liczba wystąpień do:</t>
  </si>
  <si>
    <t>a) PSP</t>
  </si>
  <si>
    <t>b) innych organów kontroli</t>
  </si>
  <si>
    <t>c) organów administracji publicznej</t>
  </si>
  <si>
    <t>Data</t>
  </si>
  <si>
    <t>Miejsce</t>
  </si>
  <si>
    <t>Miejsce zdarzenia</t>
  </si>
  <si>
    <t>Liczba zdarzeń</t>
  </si>
  <si>
    <t>ZAKŁADY (ogółem)</t>
  </si>
  <si>
    <t>POZOSTAŁE</t>
  </si>
  <si>
    <t>INNE, NIE UWZGLĘDNIONE W POWYŻSZYCH GRUPACH (nie objęte rejestrem)</t>
  </si>
  <si>
    <t>Drogowy</t>
  </si>
  <si>
    <t>Kolejowy</t>
  </si>
  <si>
    <t>Rurociągowy</t>
  </si>
  <si>
    <t>Wodny</t>
  </si>
  <si>
    <t>INNE (określić jakie)</t>
  </si>
  <si>
    <t>Liczba pobranych próbek ogółem</t>
  </si>
  <si>
    <t>Liczba próbek, w których stwierdzono przekroczenia</t>
  </si>
  <si>
    <t>powietrze</t>
  </si>
  <si>
    <t xml:space="preserve">woda </t>
  </si>
  <si>
    <t>ścieki</t>
  </si>
  <si>
    <t>Liczba zakładów podlegających rozporządzeniu (WE)166/2006*</t>
  </si>
  <si>
    <t>Liczba instalacji IPPC wymagających PZ</t>
  </si>
  <si>
    <t xml:space="preserve">*tj. prowadzących działalność wymienioną w załączniku I do rozporządzenia
instalacje IPPC - instalacje wymagające pozwolenia zintegrowanego, 
PZ - pozwolenie zintegrowane 
</t>
  </si>
  <si>
    <t>Liczba instalacji IPPC</t>
  </si>
  <si>
    <t>Liczba instalacji posiadających PZ</t>
  </si>
  <si>
    <t xml:space="preserve">Gdzie:
Instalacje IPPC - instalacje wymagające pozwolenia zintegrowanego
PZ - pozwolenie zintegrowane
Ustawa z Poś – ustawa z dnia 11 lipca 2014 r. o zmianie ustawy – Prawo ochrony środowiska oraz niektórych innych ustaw (Dz. U. z 2014 r. poz. 1101)
</t>
  </si>
  <si>
    <t>Liczba zaplanowanych kontroli instalacji IPPC</t>
  </si>
  <si>
    <t>Imienny wykaz instalacji, które nie posiadają wymaganego pozwolenia zintegrowanego</t>
  </si>
  <si>
    <t>Data złożenia wniosku o udzielenie pozwolenia zintegrowanego</t>
  </si>
  <si>
    <t>Organ właściwy do udzielenia pozwolenia zintegrowanego</t>
  </si>
  <si>
    <t>Działania podjęte przez WIOŚ</t>
  </si>
  <si>
    <t>Nazwa kontrolowanego podmiotu</t>
  </si>
  <si>
    <t>Data wydania pozwolenia zintegrowanego</t>
  </si>
  <si>
    <t>Brak pozwolenia zintegrowanego</t>
  </si>
  <si>
    <t>Data zaopiniowania planu nawożenia przez Okręgową Stację Chemiczno-Rolniczą</t>
  </si>
  <si>
    <t>Brak opinii</t>
  </si>
  <si>
    <t>Data kontroli</t>
  </si>
  <si>
    <t>Stwierdzone nieprawidłowości</t>
  </si>
  <si>
    <t>Podjęte działania</t>
  </si>
  <si>
    <t>Liczba kontrolowanych podmiotów</t>
  </si>
  <si>
    <t>Liczba kontrolowanych instalacji</t>
  </si>
  <si>
    <t xml:space="preserve"> (w tabeli należy uwzględnić wszystkie fermy) </t>
  </si>
  <si>
    <t>Rodzaj dokumentu</t>
  </si>
  <si>
    <t>Podstawa prawna</t>
  </si>
  <si>
    <t>Liczba wydanych dokumentów</t>
  </si>
  <si>
    <t xml:space="preserve">Zaświadczenie stwierdzające, że obiekty budowlane i urządzenia techniczne, o których mowa w przepisach ustawy, spełniają wymagania określone w przepisach o ochronie środowiska </t>
  </si>
  <si>
    <t>Zaświadczenie stwierdzające, że obiekty budowlane i urządzenia techniczne przeznaczone do wykonywania działalności gospodarczej objętej wnioskiem o zezwolenie na wyrób alkoholu etylowego lub wyrobów tytoniowych spełniają wymagania określone w przepisach o ochronie środowiska</t>
  </si>
  <si>
    <t xml:space="preserve">Zaświadczenie stwierdzające, że obiekty budowlane i urządzenia techniczne przeznaczone do wykonywania działalności gospodarczej spełniają wymagania określone w przepisach o ochronie środowiska. </t>
  </si>
  <si>
    <t>Zaświadczenie informujące, że na terenie, na którym położone jest projektowane ekologiczne gospodarstwo rolne, nie nastąpiło przekroczenie dopuszczalnych stężeń szkodliwych substancji zanieczyszczających powietrze i wodę.</t>
  </si>
  <si>
    <t>Informacja o stanie przestrzegania wymagań ochrony środowiska</t>
  </si>
  <si>
    <t>Opinia dotycząca rozwiązań przyjętych w projekcie studium w zakresie:</t>
  </si>
  <si>
    <t>– lokalizacji nowych zakładów o zwiększonym lub dużym ryzyku wystąpienia poważnych awarii,</t>
  </si>
  <si>
    <t>– zmian, o których mowa w art. 250 ust. 5 i 7 ustawy z dnia 27 kwietnia 2001 r. - Prawo ochrony środowiska, w istniejących zakładach o zwiększonym lub dużym ryzyku wystąpienia poważnych awarii,</t>
  </si>
  <si>
    <t>– nowych inwestycji oraz rozmieszczenia obszarów przestrzeni publicznej i terenów zabudowy mieszkaniowej w sąsiedztwie zakładów o zwiększonym lub dużym ryzyku wystąpienia poważnych awarii, w przypadku gdy te inwestycje, obszary lub tereny zwiększają ryzyko lub skutki poważnych awarii,</t>
  </si>
  <si>
    <t>Opinia o projekcie planu miejscowego w zakresie lokalizacji nowych zakładów o zwiększonym lub dużym ryzyku wystąpienia poważnych awarii, zmian, o których mowa w art. 250 ust. 5 i 7 ustawy z dnia 27 kwietnia 2001 r. - Prawo ochrony środowiska, w istniejących zakładach o zwiększonym lub dużym ryzyku wystąpienia poważnych awarii i nowych inwestycji oraz rozmieszczenia obszarów przestrzeni publicznej i terenów zabudowy mieszkaniowej w sąsiedztwie zakładów o zwiększonym lub dużym ryzyku wystąpienia poważnych awarii, w przypadku gdy te inwestycje, obszary lub tereny zwiększają ryzyko lub skutki poważnych awarii,</t>
  </si>
  <si>
    <t xml:space="preserve">Zaświadczenie o niezaleganiu z płatnościami z tytułu administracyjnych kar pieniężnych za naruszanie warunków ochrony środowiska – wydawane przez Wydziały i Działy Inspekcji oraz Wydziały Budżetowo – Finansowe WIOŚ </t>
  </si>
  <si>
    <t>Zaświadczenie wymagane jest przy ubieganiu  się o pomoc  finansową ze środków NFOŚiGW, WFOŚiGW, innych  funduszy ekologicznych oraz o ubieganiu się  o kredyty bankowe.</t>
  </si>
  <si>
    <t xml:space="preserve">Zaświadczenie o uzyskaniu efektu ekologicznego </t>
  </si>
  <si>
    <t>Dla inwestycji prowadzonej przez podmiot, który  ubiega się o wsparcie finansowe w NFOŚiGW lub WFOŚiGW.</t>
  </si>
  <si>
    <t>Opinie i zaświadczenia m.in. o działaniach na rzecz ochrony środowiska - na potrzeby konkursu „Lider Polskiej Ekologii” i innych konkursów ekologicznych oraz nagród Prezydenta  RP, wojewody, itp.</t>
  </si>
  <si>
    <t>Opinie w zakresie oceny towaru przewożonego przez granicę</t>
  </si>
  <si>
    <t>Informacja dotycząca przestrzegania przepisów o ochronie środowiska przez prowadzącego działalność w zakresie odzysku lub unieszkodliwiania odpadów.</t>
  </si>
  <si>
    <t xml:space="preserve">Informacja o funkcjonowaniu instalacji i urządzeń służących do demontażu pojazdów wycofanych z eksploatacji </t>
  </si>
  <si>
    <t>Opiniowanie projektów architektoniczno-budowlanych</t>
  </si>
  <si>
    <t>Ocena dopełnienia warunków otrzymania dofinansowania przez prowadzących stacje demontażu pojazdów, którzy złożyli wnioski w tym przedmiocie do NFOŚiGW (ocena w formie ankiety)</t>
  </si>
  <si>
    <t>Od dnia 6.10.2015 r. - uzgodnienie decyzji dotyczących lokalizacji inwestycji celu publicznego oraz decyzji o warunkach zabudowy w odniesieniu do:</t>
  </si>
  <si>
    <t xml:space="preserve">nowych inwestycji w sąsiedztwie zakładów o zwiększonym ryzyku lub zakładów o dużym ryzyku wystąpienia poważnej awarii przemysłowej w przypadku, gdy te inwestycje zwiększają ryzyko lub skutki poważnych awarii. </t>
  </si>
  <si>
    <t>Ogólna liczba wydanych dokumentów*</t>
  </si>
  <si>
    <t>Nazwa zakładu</t>
  </si>
  <si>
    <t>Przyczyny wstrzymania działalności</t>
  </si>
  <si>
    <t>Aktualny stan sprawy</t>
  </si>
  <si>
    <t>Nazwa inwestycji</t>
  </si>
  <si>
    <t>Przyczyny wstrzymania oddania instalacji do użytkowania</t>
  </si>
  <si>
    <t>Upomnienie</t>
  </si>
  <si>
    <t>Tytuł wykonawczy</t>
  </si>
  <si>
    <t>Grzywna w celu przymuszenia</t>
  </si>
  <si>
    <t>Uzyskany rezultat-skuteczność prowadzonego postępowania</t>
  </si>
  <si>
    <t>kwota [PLN]</t>
  </si>
  <si>
    <t>Kary nieściągnięte zgodnie z OŚ-2b</t>
  </si>
  <si>
    <t>Liczba ogółem</t>
  </si>
  <si>
    <t>w tym</t>
  </si>
  <si>
    <t>decyzje</t>
  </si>
  <si>
    <t>kwota</t>
  </si>
  <si>
    <t>zakłady w upadłości</t>
  </si>
  <si>
    <t>Liczba wniosków skierowanych do organów ścigania, w tym:</t>
  </si>
  <si>
    <t>- liczba wniosków skierowanych do policji</t>
  </si>
  <si>
    <t>- liczba wniosków skierowanych do prokuratury</t>
  </si>
  <si>
    <t>- pozostałe organy</t>
  </si>
  <si>
    <t>Wnioski skierowane do prokuratury ogółem</t>
  </si>
  <si>
    <t>Liczba wniosków rozpatrzonych przez prokuratury we własnym zakresie, w tym:</t>
  </si>
  <si>
    <t>umorzenie śledztwa, w tym:</t>
  </si>
  <si>
    <t>nie podano przyczyny umorzenia</t>
  </si>
  <si>
    <t>Liczba wniosków skierowanych przez Prokuratury do Sądów, w tym:</t>
  </si>
  <si>
    <t xml:space="preserve">Liczba spraw zakończonych </t>
  </si>
  <si>
    <t>Liczba spraw, w których orzeczono winę</t>
  </si>
  <si>
    <t xml:space="preserve">Ponadto podać 3 przykłady spraw umorzonych przez Prokuratorów oraz 3 przykłady spraw w których orzeczono winę
</t>
  </si>
  <si>
    <t>Liczba przeprowadzonych kontroli w terenie ogółem</t>
  </si>
  <si>
    <t>Liczba przeprowadzonych kontroli w oparciu o dokumenty ogółem</t>
  </si>
  <si>
    <t>Efektywność Inspekcji: liczba przeprowadzonych kontroli w terenie /liczba etatów inspekcyjnych</t>
  </si>
  <si>
    <t>Efektywność Inspekcji: liczba przeprowadzonych kontroli dokumentacyjnych  /średnioroczna liczba etatów inspekcyjnych</t>
  </si>
  <si>
    <t>Efektywność Inspekcji: liczba przeprowadzonych kontroli ogółem  /średnioroczna liczba etatów inspekcyjnych</t>
  </si>
  <si>
    <t>* liczba etatów inspektorów wykonujących kontrolę</t>
  </si>
  <si>
    <t xml:space="preserve">kara pieniężna (ostateczna) </t>
  </si>
  <si>
    <t>kara pieniężna (ostateczna)</t>
  </si>
  <si>
    <t>Inne (jakie?)</t>
  </si>
  <si>
    <t>Liczba wydanych decyzji dotyczących naliczania kary (ostateczne)</t>
  </si>
  <si>
    <t>Zanieczyszczony komponent środowiska i skutki zanieczyszczenia</t>
  </si>
  <si>
    <t>Przyczyny zanieczyszczenia</t>
  </si>
  <si>
    <t>Efekty działań, w tym czy środowisko zostało przywrócone do stanu właściwego</t>
  </si>
  <si>
    <t>Cel (a – g) wykonania pomiarów własnych WIOŚ w kontrolach</t>
  </si>
  <si>
    <t>Sposób wykorzystania uzyskanych wyników pomiarów/rodzaj podjętych działań w przypadku uzyskania wyników pomiarów, w których stwierdzono przekroczenia dopuszczalnych wartości określonych w przepisach lub decyzjach administracyjnych</t>
  </si>
  <si>
    <t>Liczba zakładów, w których występują instalacje IPPC</t>
  </si>
  <si>
    <t>Wielkość produkcji (parametr charakterystyczny dla danej instalacji – należy podać numer w rozporządzeniu MŚ z 2.09.2014 w spr. rodzajów instalacji …-Dz.U. poz. 1169)</t>
  </si>
  <si>
    <t xml:space="preserve">Działania podjęte przez WIOŚ (wpisać, czy jest to instalacja, dla której z dniem 1.07.2015 r. upłynął termin na uzyskanie pozwolenia zintegrowanego) </t>
  </si>
  <si>
    <t>Sporządzono plan nawożenia Tak/Nie</t>
  </si>
  <si>
    <t>Nazwa fermy i lokalizacja</t>
  </si>
  <si>
    <t>liczba instalacji 6.8 b/6.8 c</t>
  </si>
  <si>
    <t>Przedmiot sprawy (krótki opis czego dotyczy decyzja objęta egzekucją administracyjną)</t>
  </si>
  <si>
    <t>zakłady  w likwidacji</t>
  </si>
  <si>
    <r>
      <t xml:space="preserve">Liczba </t>
    </r>
    <r>
      <rPr>
        <u/>
        <sz val="10"/>
        <color indexed="8"/>
        <rFont val="Times New Roman"/>
        <family val="1"/>
        <charset val="238"/>
      </rPr>
      <t>zaplanowanych</t>
    </r>
    <r>
      <rPr>
        <sz val="10"/>
        <color indexed="8"/>
        <rFont val="Times New Roman"/>
        <family val="1"/>
        <charset val="238"/>
      </rPr>
      <t xml:space="preserve"> kontroli w terenie *</t>
    </r>
  </si>
  <si>
    <r>
      <t xml:space="preserve">Liczba </t>
    </r>
    <r>
      <rPr>
        <u/>
        <sz val="9"/>
        <color indexed="8"/>
        <rFont val="Times New Roman"/>
        <family val="1"/>
        <charset val="238"/>
      </rPr>
      <t>zaplanowanych</t>
    </r>
    <r>
      <rPr>
        <sz val="9"/>
        <color indexed="8"/>
        <rFont val="Times New Roman"/>
        <family val="1"/>
        <charset val="238"/>
      </rPr>
      <t xml:space="preserve"> kontroli</t>
    </r>
  </si>
  <si>
    <r>
      <t xml:space="preserve">Liczba wykonanych kontroli </t>
    </r>
    <r>
      <rPr>
        <u/>
        <sz val="9"/>
        <color indexed="8"/>
        <rFont val="Times New Roman"/>
        <family val="1"/>
        <charset val="238"/>
      </rPr>
      <t xml:space="preserve">pozaplanowych (w tym interwencyjnych) </t>
    </r>
  </si>
  <si>
    <r>
      <t xml:space="preserve">Liczba wykonanych kontroli </t>
    </r>
    <r>
      <rPr>
        <u/>
        <sz val="9"/>
        <color indexed="8"/>
        <rFont val="Times New Roman"/>
        <family val="1"/>
        <charset val="238"/>
      </rPr>
      <t>pozaplanowych</t>
    </r>
    <r>
      <rPr>
        <sz val="9"/>
        <color indexed="8"/>
        <rFont val="Times New Roman"/>
        <family val="1"/>
        <charset val="238"/>
      </rPr>
      <t xml:space="preserve"> w zakresie przeciwdziałania poważnym awariom</t>
    </r>
  </si>
  <si>
    <r>
      <t xml:space="preserve">Liczba stwierdzonych naruszeń wymagań ochrony środowiska dla kontroli opartych na analizie </t>
    </r>
    <r>
      <rPr>
        <sz val="9"/>
        <color indexed="8"/>
        <rFont val="Times New Roman"/>
        <family val="1"/>
        <charset val="238"/>
      </rPr>
      <t>dokumentacji z wyłączeniem badań automonitoringowych</t>
    </r>
  </si>
  <si>
    <t>ZZR*</t>
  </si>
  <si>
    <t>Czy spełnia kryteria RMŚ* (Tak/Nie; podać paragraf)</t>
  </si>
  <si>
    <t>Czy organ prowadzący akcję ratowniczą terminowo przekazał informację w trybie RMŚ* (Tak/Nie; podać nazwę organu)</t>
  </si>
  <si>
    <t>Czy zakończono nadzór nad usuwaniem skutków zdarzenia? (Tak/Nie)</t>
  </si>
  <si>
    <t>TRANSPORT (ogółem)</t>
  </si>
  <si>
    <t>Sprawy umorzone przez Prokuratorów</t>
  </si>
  <si>
    <t>Sprawy w których orzeczono winę</t>
  </si>
  <si>
    <t>a) – podejrzenie, że przedkładane przez podmiot wyniki pomiarów nasuwają zastrzeżenia, w rozumieniu art. 305 ust. 3 Poś;</t>
  </si>
  <si>
    <t>b) – weryfikacja wiarygodności  wyników pomiarów przedkładanych przez podmiot;</t>
  </si>
  <si>
    <t>c) – pomiary wykonane na potrzeby ogólnokrajowego cyklu KPOŚK;</t>
  </si>
  <si>
    <t>d) – ocena zasadności interwencji;</t>
  </si>
  <si>
    <t>e) –na potrzeby kontroli związanej ze zgłoszonym zamiarem przystąpienia do użytkowania lub zakończenia rozruchu;</t>
  </si>
  <si>
    <t xml:space="preserve">f) - na potrzeby oceny wniosku o rozliczenie odroczonych płatności kar pieniężnych;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</si>
  <si>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</si>
  <si>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</si>
  <si>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</si>
  <si>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</si>
  <si>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</si>
  <si>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</si>
  <si>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</si>
  <si>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</si>
  <si>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</si>
  <si>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</si>
  <si>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</si>
  <si>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</si>
  <si>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</si>
  <si>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</si>
  <si>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</si>
  <si>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</si>
  <si>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Liczba decyzji wstrzymujących oddanie inwestycji zgodnie z art. 365 POŚ</t>
  </si>
  <si>
    <t>Liczba zakładów w ewidencji wg stanu na 31.12.2016 r.</t>
  </si>
  <si>
    <t>Postanowienie w przedmiocie spełnienia wymagań określonych w przepisach ochrony środowiska</t>
  </si>
  <si>
    <t>Przyczyny wstrzymania użytkowania instalacji</t>
  </si>
  <si>
    <t>zalecenia pokontrolne</t>
  </si>
  <si>
    <t>Liczba zakładów ZDR w ewidencji wg stanu na 31.12.2016 r.</t>
  </si>
  <si>
    <t>Liczba kontroli ogółem, w zakresie przeciwdziałania poważnym awariom w których stwierdzono naruszenia (Σ naruszeń kl. 1+2)</t>
  </si>
  <si>
    <t>Liczba kontroli w zakresie przeciwdziałania poważnym awariom ogółem, w których stwierdzono naruszenia (Σ naruszeń kl. 1+2)</t>
  </si>
  <si>
    <t>Liczba kontroli ogółem, w których stwierdzono naruszenia 
(Σ naruszeń kl. 1+2)</t>
  </si>
  <si>
    <t>Liczba kontroli ogółem, w których stwierdzono naruszenia (Σ naruszeń kl. 1+2)</t>
  </si>
  <si>
    <t>Liczba zakładów (ZZR)  w ewidencji wg stanu na 31.12.2016 r.</t>
  </si>
  <si>
    <t xml:space="preserve">Liczba wykonanych kontroli w terenie pozaplanowych w tym interwencyjnych – zgodnie z  kolumną 05 sprawozdania OŚ-2b </t>
  </si>
  <si>
    <t xml:space="preserve">
</t>
  </si>
  <si>
    <t>*Inne (jakie)</t>
  </si>
  <si>
    <t>g)  *inny</t>
  </si>
  <si>
    <t xml:space="preserve">ZDR – zakłady o dużym ryzyku wystąpienia poważnych awarii przemysłowych
ZZR – zakłady o zwiększonym ryzyku wystąpienia poważnych awarii przemysłowych
Pozostałe   -  zakłady mogące spowodować poważne awarie (inne niż ZDR i ZZR)
* liczba zakładów o dużym i zwiększonym ryzyku wystąpienia poważnych awarii przemysłowych powinna zostać uzgodniona z organem właściwym Państwowej Straży Pożarnej
</t>
  </si>
  <si>
    <t>Postępowanie pokontrolne</t>
  </si>
  <si>
    <t>Stan na dzień 31.12.2016 r.</t>
  </si>
  <si>
    <t>DOLNOŚLĄSKIE</t>
  </si>
  <si>
    <t>KUJWSKO - POMORSKIE</t>
  </si>
  <si>
    <t>LUBELSKIE</t>
  </si>
  <si>
    <t>LUBUSKIE</t>
  </si>
  <si>
    <t>ŁÓDZKIE</t>
  </si>
  <si>
    <t>MAŁOPOLSKIE</t>
  </si>
  <si>
    <t>MAZOWIECKIE</t>
  </si>
  <si>
    <t>OPOLSKIE</t>
  </si>
  <si>
    <t>PODKARPACKIE</t>
  </si>
  <si>
    <t>PODLASKIE</t>
  </si>
  <si>
    <t>POMORSKIE</t>
  </si>
  <si>
    <t>ŚLĄSKIE</t>
  </si>
  <si>
    <t>ŚWIĘTOKRZYSKIE</t>
  </si>
  <si>
    <t>WIELKOPOLSKIE</t>
  </si>
  <si>
    <t>ZACHODNIOPOMORSKIE</t>
  </si>
  <si>
    <r>
      <t xml:space="preserve">Liczba wykonanych kontroli w terenie </t>
    </r>
    <r>
      <rPr>
        <u/>
        <sz val="10"/>
        <color indexed="8"/>
        <rFont val="Times New Roman"/>
        <family val="1"/>
        <charset val="238"/>
      </rPr>
      <t>pozaplanowych w tym interwencyjnych*</t>
    </r>
  </si>
  <si>
    <t>WARMIŃSKO - MAZURSKIE</t>
  </si>
  <si>
    <t>Indeks z aplikacji Poważne awarie</t>
  </si>
  <si>
    <t xml:space="preserve">Liczba kontroli, w których stwierdzono naruszenia wymagań ochrony środowiska </t>
  </si>
  <si>
    <t>Należy opisać  przykłady stwierdzanych naruszeń w poszczególnych klasach (1, 2)</t>
  </si>
  <si>
    <t>Należy opisać przykłady stwierdzanych naruszeń w poszczególnych klasach (1, 2)</t>
  </si>
  <si>
    <t>klasa 1</t>
  </si>
  <si>
    <t>klasa 2</t>
  </si>
  <si>
    <t>Należy opisać przykłady stwierdzanych naruszeń w klasie 2</t>
  </si>
  <si>
    <t>Art. 40 ust. 2 ustawy z dnia 20 stycznia 2005 r. o recyklingu pojazdów wycofanych z eksploatacji (Dz. U. 2016 r., poz. 803 z późn. zm.)</t>
  </si>
  <si>
    <t>Na wnioski NFOŚiGW w związku z art. 410a ustawy -Prawo ochrony środowiska (Dz. U. 2016, poz. 672 z późn. zm.)</t>
  </si>
  <si>
    <r>
      <t>a)</t>
    </r>
    <r>
      <rPr>
        <sz val="7"/>
        <rFont val="Times New Roman"/>
        <family val="1"/>
        <charset val="238"/>
      </rPr>
      <t xml:space="preserve">      </t>
    </r>
    <r>
      <rPr>
        <sz val="11"/>
        <rFont val="Times New Roman"/>
        <family val="1"/>
        <charset val="238"/>
      </rPr>
      <t>lokalizacji zakładów nowych w rozumieniu art. 243a pkt 4 ustawy z dnia 27 kwietnia 2001 r. – Prawo ochrony środowiska,</t>
    </r>
  </si>
  <si>
    <r>
      <t>b)</t>
    </r>
    <r>
      <rPr>
        <sz val="7"/>
        <rFont val="Times New Roman"/>
        <family val="1"/>
        <charset val="238"/>
      </rPr>
      <t xml:space="preserve">      </t>
    </r>
    <r>
      <rPr>
        <sz val="11"/>
        <rFont val="Times New Roman"/>
        <family val="1"/>
        <charset val="238"/>
      </rPr>
      <t>zmian, o których mowa w art. 250 ust. 5 i 7 ustawy z dnia 27 kwietnia 2001 r. – Prawo ochrony środowiska, w istniejących zakładach o zwiększonym ryzyku lub zakładach o dużym ryzyku wystąpienia poważnej awarii przemysłowej,</t>
    </r>
  </si>
  <si>
    <t>art. 41a ustawy z dnia 14 grudnia 2012 r. o odpadach (Dz. U. z 2016 r. poz. 1987, z późn. zm.)</t>
  </si>
  <si>
    <t>nieeksploatowanych</t>
  </si>
  <si>
    <t>Nr branży wynikający z  rozp. MŚ z 27.08.2014 (Dz. U. poz. 1169)</t>
  </si>
  <si>
    <t>1.1</t>
  </si>
  <si>
    <t>1.2</t>
  </si>
  <si>
    <t>1.3</t>
  </si>
  <si>
    <t>1.4a</t>
  </si>
  <si>
    <t>1.4b</t>
  </si>
  <si>
    <t>2.1</t>
  </si>
  <si>
    <t>2.2</t>
  </si>
  <si>
    <t>2.3</t>
  </si>
  <si>
    <t>2.4</t>
  </si>
  <si>
    <t>2.5</t>
  </si>
  <si>
    <t>2.6</t>
  </si>
  <si>
    <t>2.7</t>
  </si>
  <si>
    <t>3.1a</t>
  </si>
  <si>
    <t>3.1b</t>
  </si>
  <si>
    <t>3.1c</t>
  </si>
  <si>
    <t>3.2</t>
  </si>
  <si>
    <t>3.3</t>
  </si>
  <si>
    <t>3.4</t>
  </si>
  <si>
    <t>3.5</t>
  </si>
  <si>
    <t>4.1</t>
  </si>
  <si>
    <t>4.2</t>
  </si>
  <si>
    <t>4.3</t>
  </si>
  <si>
    <t>4.4</t>
  </si>
  <si>
    <t>4.5</t>
  </si>
  <si>
    <t>4.6</t>
  </si>
  <si>
    <t>5.1</t>
  </si>
  <si>
    <t>5.2a</t>
  </si>
  <si>
    <t>5.2b</t>
  </si>
  <si>
    <t>5.3a</t>
  </si>
  <si>
    <t>5.3b</t>
  </si>
  <si>
    <t>5.3c</t>
  </si>
  <si>
    <t>5.4</t>
  </si>
  <si>
    <t>5.5</t>
  </si>
  <si>
    <t>5.6</t>
  </si>
  <si>
    <t>6.1a</t>
  </si>
  <si>
    <t>6.1b</t>
  </si>
  <si>
    <t>6.1c</t>
  </si>
  <si>
    <t>6.2</t>
  </si>
  <si>
    <t>6.3</t>
  </si>
  <si>
    <t>6.4</t>
  </si>
  <si>
    <t>6.5a</t>
  </si>
  <si>
    <t>6,5b</t>
  </si>
  <si>
    <t>6.5c</t>
  </si>
  <si>
    <t>6.6</t>
  </si>
  <si>
    <t>6.7</t>
  </si>
  <si>
    <t>6.8a</t>
  </si>
  <si>
    <t>6.8b</t>
  </si>
  <si>
    <t>6.8c</t>
  </si>
  <si>
    <t>6.9</t>
  </si>
  <si>
    <t>6.10</t>
  </si>
  <si>
    <t>6.11</t>
  </si>
  <si>
    <t>6.12</t>
  </si>
  <si>
    <t>6.13</t>
  </si>
  <si>
    <t>RAZEM</t>
  </si>
  <si>
    <t xml:space="preserve">Liczba instalacji ogółem wymagających pozwolenia zintegrowanego w podziale na branże </t>
  </si>
  <si>
    <t xml:space="preserve">Liczba instalacji ogółem w podziale na branże, dla których wydano pozwolenia zintegrowane </t>
  </si>
  <si>
    <t>* w przypadku wydanej decyzji w sprawie wstrzymania proszę podać ustalony termin wstrzymania, wykonania decyzji lub prowadzoną egzekucje decyzji</t>
  </si>
  <si>
    <r>
      <t>Mandat</t>
    </r>
    <r>
      <rPr>
        <sz val="12"/>
        <color rgb="FFC00000"/>
        <rFont val="Times New Roman"/>
        <family val="1"/>
        <charset val="238"/>
      </rPr>
      <t>**</t>
    </r>
  </si>
  <si>
    <r>
      <t xml:space="preserve">Kara pieniężna ostateczna </t>
    </r>
    <r>
      <rPr>
        <sz val="12"/>
        <color rgb="FFC00000"/>
        <rFont val="Times New Roman"/>
        <family val="1"/>
        <charset val="238"/>
      </rPr>
      <t>***</t>
    </r>
  </si>
  <si>
    <r>
      <t>Liczba wniosków do organów ścigania</t>
    </r>
    <r>
      <rPr>
        <sz val="12"/>
        <color rgb="FFC00000"/>
        <rFont val="Times New Roman"/>
        <family val="1"/>
        <charset val="238"/>
      </rPr>
      <t>*</t>
    </r>
  </si>
  <si>
    <r>
      <t>2.3</t>
    </r>
    <r>
      <rPr>
        <sz val="11"/>
        <color indexed="8"/>
        <rFont val="Czcionka tekstu podstawowego"/>
        <family val="2"/>
        <charset val="238"/>
      </rPr>
      <t/>
    </r>
  </si>
  <si>
    <r>
      <t>2.5</t>
    </r>
    <r>
      <rPr>
        <sz val="11"/>
        <color indexed="8"/>
        <rFont val="Czcionka tekstu podstawowego"/>
        <family val="2"/>
        <charset val="238"/>
      </rPr>
      <t/>
    </r>
  </si>
  <si>
    <t>Klasa 1</t>
  </si>
  <si>
    <t>Klasa 2</t>
  </si>
  <si>
    <t>Należy opisać przykłady stwierdzanych naruszeń w klasach 1, 2 oraz opisać wszystkie stwierdzone naruszenia klasy 2.</t>
  </si>
  <si>
    <r>
      <t>gleba, ziemia</t>
    </r>
    <r>
      <rPr>
        <sz val="9"/>
        <color indexed="8"/>
        <rFont val="Times New Roman"/>
        <family val="1"/>
        <charset val="238"/>
      </rPr>
      <t xml:space="preserve"> </t>
    </r>
  </si>
  <si>
    <t>Opinia w sprawie dopuszczalności gromadzenia ścieków w zbiorniku bezodpływowym lub oczyszczania ich w przydomowej oczyszczalni ścieków, gdy ilość tych ścieków przekracza 5 m3 na dobę a brak jest  warunków przyłączenia działki do sieci wodociągowej i kanalizacyjnej</t>
  </si>
  <si>
    <t>*dotyczy przypadków ujętych w kolumnie 16 w Dziale 1 sprawozdania OŚ-2b</t>
  </si>
  <si>
    <t>*dotyczy przypadków ujętych w kolumnie 18 w Dziale 1 sprawozdania OŚ-2b</t>
  </si>
  <si>
    <t>*dotyczy przypadków ujętych w kolumnie 17 w Dziale 1 sprawozdania OŚ-2b</t>
  </si>
  <si>
    <t>Liczba kontroli przeprowadzonych w oparciu o dokumenty - analiza wyników pomiarów automonitoringowych</t>
  </si>
  <si>
    <t>Liczba ogółem stwierdzonych naruszeń wymagań ochrony środowiska dla kontroli przeprowadzonych w oparciu o dokumenty - analiza wyników pomiarów automonitoringowych</t>
  </si>
  <si>
    <t>Liczba kontroli przeprowadzonych w oparciu o analize dokumentacji z wyłączeniem badań automonitoringowych</t>
  </si>
  <si>
    <t>Działania pokontrolne podjęte po kontrolach przeprowadzonych w oparciu o dokumenty - analiza wyników pomiarów automonitoringowych</t>
  </si>
  <si>
    <t>Działania pokontrolne podjęte po kontrolach dokumentacyjnych  opartych na analizie dokumentacji z wyłączeniem badań automonitoringowych</t>
  </si>
  <si>
    <t>Liczba instalacji IPPC bez PZ</t>
  </si>
  <si>
    <t>Ogółem</t>
  </si>
  <si>
    <t>funkcjonujących w tym</t>
  </si>
  <si>
    <t>mimo wydania decyzji wstrzymującej</t>
  </si>
  <si>
    <t>termin wstrzymania minął</t>
  </si>
  <si>
    <t>termin wstrzymania nie minął</t>
  </si>
  <si>
    <t>wstrzymanych po decyzji WIOŚ</t>
  </si>
  <si>
    <t>tylko WIOŚ</t>
  </si>
  <si>
    <t>WIOŚ+PSP</t>
  </si>
  <si>
    <t>Transport towarów lub odpadów</t>
  </si>
  <si>
    <t>Liczba zakładów w ewidencji wg stanu na 31.12.2017 r.</t>
  </si>
  <si>
    <t>Liczba zakładów ZDR w ewidencji wg stanu na 31.12.2017 r.</t>
  </si>
  <si>
    <t>Liczba zakładów (ZZR)  w ewidencji wg stanu na 31.12.2017 r.</t>
  </si>
  <si>
    <t>Liczba podmiotów prowadzących działalność produkcji pierwotnej żywności pochodzenia roślinnego wg ewidencji - stan na 31.12.2017 r.</t>
  </si>
  <si>
    <t>Liczba kontroli z pobraniem próbek średniodobowych proporcjonalnych do przepływu ogółem w 2017 r.</t>
  </si>
  <si>
    <r>
      <t xml:space="preserve">Liczba kontroli z pobraniem próbek średniodobowych proporcjonalnych do przepływu </t>
    </r>
    <r>
      <rPr>
        <u/>
        <sz val="9"/>
        <color indexed="8"/>
        <rFont val="Times New Roman"/>
        <family val="1"/>
        <charset val="238"/>
      </rPr>
      <t xml:space="preserve">w 2017 r., </t>
    </r>
    <r>
      <rPr>
        <sz val="9"/>
        <color indexed="8"/>
        <rFont val="Times New Roman"/>
        <family val="1"/>
        <charset val="238"/>
      </rPr>
      <t>w których stwierdzono przekroczenie dopuszczalnych wartości określonych w przepisach lub decyzjach administracyjnych</t>
    </r>
  </si>
  <si>
    <t>Stan na dzień 31.12.2017 r.</t>
  </si>
  <si>
    <t>Liczba skontrolowanych zakładów w 2017 r.</t>
  </si>
  <si>
    <t>Liczba instalacji IPPC według stanu na dzień 31.12.2017 r.</t>
  </si>
  <si>
    <t>Liczba wykonanych planowych kontroli instalacji IPPC wg stanu na 31.12.2017 r.</t>
  </si>
  <si>
    <t xml:space="preserve">Uwagi:
W przypadku wydawania innych niż określone w tabeli zaświadczenia, opinie, stanowiska i informacje, proszę o wpisanie ich do ponizszej do tabeli.
*Ogólna liczba wydanych zaświadczeń, opinii, stanowisk i informacji  musi być zgodna z danymi  przedstawionymi w  sprawozdaniu OŚ- 2b za 2017 r.
</t>
  </si>
  <si>
    <t xml:space="preserve">Działania podjęte przez WIOŚ w celu ściągnięcia należności w roku 2017 - podać konkretne dane liczbowe (np. liczba monitów do Urzędów Skarbowych lub innych działań)
</t>
  </si>
  <si>
    <t>Kwota kar nieściągniętych w roku 2017</t>
  </si>
  <si>
    <t>Średnioroczna liczba etatów inspekcyjnych wg stanu na 31.12.2016 r.</t>
  </si>
  <si>
    <t>Średnioroczna liczba etatów inspekcyjnych wg stanu na 31.12.2017 r.*</t>
  </si>
  <si>
    <t xml:space="preserve">Ad pkt. 5* - opisać poza tabelą :
- liczbę spraw zakończonych
- w trakcie
- umorzonych – podać uzasadnienie
- w ilu odmówiono wszczęcia postępowania – podać uzasadnienie
** - opisać poza tabelą podstawę prawną każdego z mandatów oraz kwotę na jaką zostały nałożone
*** - opisać poza tabelą podstawę prawną każdej z kar pieniężnych oraz kwotę na jaką zostały wymierzone
</t>
  </si>
  <si>
    <t>·   czy inwestor usunął naruszenie, 
·   czy instalacja nie jest nadal użytkowana, 
·   czy inwestycja została oddana do użytkowania po usunięciu naruszeń,
·   itp. istotne ustalenia</t>
  </si>
  <si>
    <t>Liczba skontrolowanych podmiotów wg stanu na 31.12.2017 r.</t>
  </si>
  <si>
    <t xml:space="preserve">zarządzenia pokontrolne </t>
  </si>
  <si>
    <t xml:space="preserve">Inne (określić jakie)  </t>
  </si>
  <si>
    <t>Rodzaj instalacji</t>
  </si>
  <si>
    <t xml:space="preserve">Liczba kontroli w terenie </t>
  </si>
  <si>
    <t>Liczba  przekroczeń stwierdzonych w wyniku wykonanych pomiarów kontrolnych</t>
  </si>
  <si>
    <t xml:space="preserve">Liczba kontroli inwestycyjnych w terenie </t>
  </si>
  <si>
    <t>pozaplanowych</t>
  </si>
  <si>
    <t>Stacje bazowe telefonii komórkowej (SBTK)</t>
  </si>
  <si>
    <t>Liczba sprawozdań z pomiarów automonitoringowych, które wpłynęły do wioś</t>
  </si>
  <si>
    <t>Liczba zrealizowanych kontroli dokumentacyjnych z pomiarów automonitoringowych</t>
  </si>
  <si>
    <t>Liczba nie zrealizowanych kontroli dokumentacyjnych z pomiarów automonitoringowych</t>
  </si>
  <si>
    <t>Liczba przekroczeń stwierdzonych w wyniku pomiarów automonitoringowych</t>
  </si>
  <si>
    <t>Liczba kontroli w terenie w związku z zakwestionowaniem wyników pomiarów automonitoringowych</t>
  </si>
  <si>
    <t>Liczba wystąpień do innych organów</t>
  </si>
  <si>
    <t>Liczba zakwestionowanych wyników pomiarów automonitoringowych</t>
  </si>
  <si>
    <t>Liczba kontroli gmin, w których stwierdzono nieprawidłowości w realizacji POP</t>
  </si>
  <si>
    <t>Liczba wydanych zaleceń pokontrolnych</t>
  </si>
  <si>
    <t>Liczba decyzji wydanych przez WIOŚ</t>
  </si>
  <si>
    <t>Wysokość kar nałożonych przez WIOŚ</t>
  </si>
  <si>
    <t>[w tys. zł]</t>
  </si>
  <si>
    <t>Informacja o realizacji zadań Inspekcji Ochrony Środowiska w 2017 roku
Działalność kontrolna - Tabele do punktu I i II</t>
  </si>
  <si>
    <t>Liczba kontroli z pobraniem próbek, w których stwierdzono przekroczenie dopuszczalnych wartości określonych w przepisach lub decyzjach administracyjnych</t>
  </si>
  <si>
    <t xml:space="preserve">Liczba zrealizowanych kontroli ogółem </t>
  </si>
  <si>
    <t>Liczba podmiotów prowadzących działalność rolniczą, w tym działy specjalne produkcji rolnej oraz działalność, w której są stosowane lub przechowywane nawozy, wg ewidencji - stan na 31.12.2017 r.</t>
  </si>
  <si>
    <t>Liczba zaplanowanych kontroli podmiotów prowadzących działalność rolniczą,  w tym działy specjalne produkcji rolnej oraz działalność, w której są stosowane lub przechowywane nawozy</t>
  </si>
  <si>
    <t>Liczba zrealizowanych kontroli planowych podmiotów prowadzących działalność rolniczą, w tym działy specjalne produkcji rolnej oraz działalność, w której są stosowane lub przechowywane nawozy</t>
  </si>
  <si>
    <t>działy specjalne produkcji rolnej</t>
  </si>
  <si>
    <t>liczba podmiotów</t>
  </si>
  <si>
    <t>Liczba kontroli podmiotów prowadzących działalność rolniczą, w tym działy specjalne produkcji rolnej oraz działalność, w której są stosowane lub przechowywane nawozy, w których stwierdzono naruszenia wymagań ochrony środowiska</t>
  </si>
  <si>
    <t>okresów, kiedy rolnicze wykorzystanie nawozu jest niewłaściwe</t>
  </si>
  <si>
    <t>rolniczego wykorzystania nawozów w terenie o dużym nachyleniu</t>
  </si>
  <si>
    <t>sposób dokumentowania realizacji programu działań</t>
  </si>
  <si>
    <t xml:space="preserve">pojemności i konstrukcji miejsc do przechowywania </t>
  </si>
  <si>
    <t>warunków rolniczego wykorzystania nawozów w pobliżu cieków naturalnych zbiorników wodnych, kanałów i rowów</t>
  </si>
  <si>
    <t>Nieprawidłowości stwierdzone podczas kontroli, dotyczące</t>
  </si>
  <si>
    <t>Liczba decyzji ogółem - na podstawie art. 109 ust. 1 ustawy z dnia 20 lipca 2017 r. Prawo wodne</t>
  </si>
  <si>
    <t>Decyzje ustalające obowiązek uiszczenia opłaty oraz jej wysokość</t>
  </si>
  <si>
    <r>
      <t xml:space="preserve">* Zgadnie z planem po korekcie
** Liczba wykonanych kontroli zakładów z wyjazdem w teren zgodnie z kolumną 04 sprawozdania OŚ-2b 
</t>
    </r>
    <r>
      <rPr>
        <b/>
        <u/>
        <sz val="11"/>
        <color rgb="FFC00000"/>
        <rFont val="Times New Roman"/>
        <family val="1"/>
        <charset val="238"/>
      </rPr>
      <t>UWAGA!
W przypadku rozbieżności pomiędzy liczbą zaplanowanych kontroli i liczbą wykonanych kontroli planowych należy poniżej załączyć wyjaśnienie.</t>
    </r>
  </si>
  <si>
    <r>
      <t xml:space="preserve">Tabela nr 1. Liczba zakładów </t>
    </r>
    <r>
      <rPr>
        <b/>
        <u/>
        <sz val="14"/>
        <color theme="1"/>
        <rFont val="Times New Roman"/>
        <family val="1"/>
        <charset val="238"/>
      </rPr>
      <t>ogółem</t>
    </r>
    <r>
      <rPr>
        <b/>
        <sz val="14"/>
        <color theme="1"/>
        <rFont val="Times New Roman"/>
        <family val="1"/>
        <charset val="238"/>
      </rPr>
      <t xml:space="preserve"> w ewidencji WIOŚ i kontroli </t>
    </r>
    <r>
      <rPr>
        <b/>
        <u/>
        <sz val="14"/>
        <color theme="1"/>
        <rFont val="Times New Roman"/>
        <family val="1"/>
        <charset val="238"/>
      </rPr>
      <t>planowych w terenie</t>
    </r>
    <r>
      <rPr>
        <b/>
        <sz val="14"/>
        <color theme="1"/>
        <rFont val="Times New Roman"/>
        <family val="1"/>
        <charset val="238"/>
      </rPr>
      <t xml:space="preserve"> z podaniem liczby stwierdzonych naruszeń w podziale na kategorie naruszeń za rok 2017</t>
    </r>
  </si>
  <si>
    <r>
      <t xml:space="preserve">Tabela nr 2. Liczba zakładów </t>
    </r>
    <r>
      <rPr>
        <b/>
        <u/>
        <sz val="14"/>
        <color theme="1"/>
        <rFont val="Times New Roman"/>
        <family val="1"/>
        <charset val="238"/>
      </rPr>
      <t>ogółem</t>
    </r>
    <r>
      <rPr>
        <b/>
        <sz val="14"/>
        <color theme="1"/>
        <rFont val="Times New Roman"/>
        <family val="1"/>
        <charset val="238"/>
      </rPr>
      <t xml:space="preserve"> w ewidencji WIOŚ i ich kontroli </t>
    </r>
    <r>
      <rPr>
        <b/>
        <u/>
        <sz val="14"/>
        <color theme="1"/>
        <rFont val="Times New Roman"/>
        <family val="1"/>
        <charset val="238"/>
      </rPr>
      <t>pozaplanowych z wyjazdem w teren</t>
    </r>
    <r>
      <rPr>
        <b/>
        <sz val="14"/>
        <color theme="1"/>
        <rFont val="Times New Roman"/>
        <family val="1"/>
        <charset val="238"/>
      </rPr>
      <t xml:space="preserve"> 
(w tym kontroli interwencyjnych) z podaniem liczby stwierdzonych naruszeń w podziale na kategorie naruszeń za rok 2017</t>
    </r>
  </si>
  <si>
    <t>Tabela nr 3. Podjęte działania pokontrolne  w wyniku kontroli zakładów z wyjazdem w teren 
(planowych i pozaplanowych w tym interwencyjnych) w roku 2017</t>
  </si>
  <si>
    <t>5. Kontrole inne niż typowe oraz przeprowadzone działania pokontrolne w 2017 roku</t>
  </si>
  <si>
    <t xml:space="preserve">Tabela nr 5a Liczba przeprowadzonych kontroli z wyjazdem w teren bez ustalonego podmiotu </t>
  </si>
  <si>
    <t>Tabela nr 5b Liczba ogółem kontroli przeprowadzonych w oparciu o dokumenty - analiza wyników pomiarów automonitoringowych</t>
  </si>
  <si>
    <t xml:space="preserve">Tabela nr 5c  Kontrole oparte na analizie dokumentacji z wyłączeniem badań automonitoringowych </t>
  </si>
  <si>
    <t>Liczba kontroli przeprowadzonych w oparciu o dokumenty - analiza wyników pomiarów automonitoringowych  musi być zgodna z danymi  przedstawionymi w  sprawozdaniu OŚ- 2b za 2016 r. Kolumna 11 i 11a sprawozdania OŚ-2b.</t>
  </si>
  <si>
    <t>Liczba kontroli opartych na badaniach z wyłączeniem automonitoringowych  musi być zgodna z danymi  przedstawionymi w  sprawozdaniu OŚ- 2b za 2017 r.</t>
  </si>
  <si>
    <t xml:space="preserve">6.Liczba inspektorów </t>
  </si>
  <si>
    <t xml:space="preserve">Tabela nr 6. Liczba inspektorów wykonujących kontrole </t>
  </si>
  <si>
    <r>
      <t xml:space="preserve">7. Przykłady stwierdzonych nieprawidłowości </t>
    </r>
    <r>
      <rPr>
        <b/>
        <u/>
        <sz val="14"/>
        <rFont val="Times New Roman"/>
        <family val="1"/>
        <charset val="238"/>
      </rPr>
      <t>klasy 2.1</t>
    </r>
    <r>
      <rPr>
        <b/>
        <sz val="14"/>
        <color indexed="8"/>
        <rFont val="Times New Roman"/>
        <family val="1"/>
        <charset val="238"/>
      </rPr>
      <t xml:space="preserve"> (zanieczyszczenie środowiska) </t>
    </r>
  </si>
  <si>
    <t xml:space="preserve">4. Działania pokontrolne </t>
  </si>
  <si>
    <t>Tabela nr 4a Wstrzymanie działalności* (opisać po 2 przykłady)</t>
  </si>
  <si>
    <t>Tabela nr 4b Wstrzymanie użytkowania instalacji*(opisać po 2 przykłady)</t>
  </si>
  <si>
    <t>Tabela nr 4d. Postępowanie egzekucyjne w administracji decyzji o charakterze niepieniężnym (prowadzone w 2017 r.)</t>
  </si>
  <si>
    <t>Tabela nr 4e. Postępowanie egzekucyjne w administracji decyzji o charakterze pieniężnym</t>
  </si>
  <si>
    <t>Tabel nr 4f. Liczba wniosków do organów ścigania - dane wg stanu w dniu 31 grudnia 2017 r.</t>
  </si>
  <si>
    <r>
      <t xml:space="preserve">Tabela nr 7. Kontrole w terenie przeprowadzone w 2017, w których stwierdzono nieprawidłowości </t>
    </r>
    <r>
      <rPr>
        <b/>
        <u/>
        <sz val="12"/>
        <rFont val="Times New Roman"/>
        <family val="1"/>
        <charset val="238"/>
      </rPr>
      <t>klasy 2.1</t>
    </r>
    <r>
      <rPr>
        <b/>
        <sz val="12"/>
        <color indexed="10"/>
        <rFont val="Times New Roman"/>
        <family val="1"/>
        <charset val="238"/>
      </rPr>
      <t xml:space="preserve"> </t>
    </r>
    <r>
      <rPr>
        <b/>
        <sz val="12"/>
        <color indexed="8"/>
        <rFont val="Times New Roman"/>
        <family val="1"/>
        <charset val="238"/>
      </rPr>
      <t>(zanieczyszczenie środowiska</t>
    </r>
    <r>
      <rPr>
        <b/>
        <sz val="12"/>
        <rFont val="Times New Roman"/>
        <family val="1"/>
        <charset val="238"/>
      </rPr>
      <t>) 
[2 przykłady]</t>
    </r>
  </si>
  <si>
    <t>8. Zakłady o dużym ryzyku wystąpienia poważnej awarii (ZDR) – kontrole w zakresie przeciwdziałania poważnym awariom</t>
  </si>
  <si>
    <r>
      <t xml:space="preserve">Tabela nr 8a . Liczba zakładów </t>
    </r>
    <r>
      <rPr>
        <b/>
        <u/>
        <sz val="12"/>
        <color theme="1"/>
        <rFont val="Times New Roman"/>
        <family val="1"/>
        <charset val="238"/>
      </rPr>
      <t>o dużym ryzyku wystąpienia poważnej awarii (ZDR</t>
    </r>
    <r>
      <rPr>
        <b/>
        <sz val="12"/>
        <color theme="1"/>
        <rFont val="Times New Roman"/>
        <family val="1"/>
        <charset val="238"/>
      </rPr>
      <t xml:space="preserve">) ogółem w ewidencji WIOŚ i kontroli </t>
    </r>
    <r>
      <rPr>
        <b/>
        <u/>
        <sz val="12"/>
        <color theme="1"/>
        <rFont val="Times New Roman"/>
        <family val="1"/>
        <charset val="238"/>
      </rPr>
      <t>planowych</t>
    </r>
    <r>
      <rPr>
        <b/>
        <sz val="12"/>
        <color theme="1"/>
        <rFont val="Times New Roman"/>
        <family val="1"/>
        <charset val="238"/>
      </rPr>
      <t xml:space="preserve"> w zakresie przeciwdziałania poważnym awariom z podaniem liczby stwierdzonych naruszeń w podziale na kategorie naruszeń za rok 2017 </t>
    </r>
  </si>
  <si>
    <r>
      <t xml:space="preserve">Tabela nr 8b. Liczba zakładów </t>
    </r>
    <r>
      <rPr>
        <b/>
        <u/>
        <sz val="12"/>
        <color theme="1"/>
        <rFont val="Times New Roman"/>
        <family val="1"/>
        <charset val="238"/>
      </rPr>
      <t>o dużym ryzyku wystąpienia poważnej awarii (ZDR)</t>
    </r>
    <r>
      <rPr>
        <b/>
        <sz val="12"/>
        <color theme="1"/>
        <rFont val="Times New Roman"/>
        <family val="1"/>
        <charset val="238"/>
      </rPr>
      <t xml:space="preserve"> ogółem w ewidencji WIOŚ i ich kontroli </t>
    </r>
    <r>
      <rPr>
        <b/>
        <u/>
        <sz val="12"/>
        <color theme="1"/>
        <rFont val="Times New Roman"/>
        <family val="1"/>
        <charset val="238"/>
      </rPr>
      <t>pozaplanowych</t>
    </r>
    <r>
      <rPr>
        <b/>
        <sz val="12"/>
        <color theme="1"/>
        <rFont val="Times New Roman"/>
        <family val="1"/>
        <charset val="238"/>
      </rPr>
      <t xml:space="preserve"> (w tym kontroli interwencyjnych) w zakresie przeciwdziałania poważnym awariom z podaniem liczby stwierdzonych naruszeń w podziale na kategorie naruszeń za rok 2017</t>
    </r>
  </si>
  <si>
    <r>
      <t xml:space="preserve">Liczba </t>
    </r>
    <r>
      <rPr>
        <u/>
        <sz val="9"/>
        <rFont val="Times New Roman"/>
        <family val="1"/>
        <charset val="238"/>
      </rPr>
      <t>zaplanowanych</t>
    </r>
    <r>
      <rPr>
        <sz val="9"/>
        <rFont val="Times New Roman"/>
        <family val="1"/>
        <charset val="238"/>
      </rPr>
      <t xml:space="preserve"> kontroli (tylko WIOŚ/WIOŚ+PSP)</t>
    </r>
  </si>
  <si>
    <t>9. Zakłady o zwiększonym ryzyku wystąpienia poważnej awarii (ZZR) – kontrole w zakresie przeciwdziałania poważnym awariom</t>
  </si>
  <si>
    <r>
      <t xml:space="preserve">Tabela nr 9b . Liczba zakładów </t>
    </r>
    <r>
      <rPr>
        <b/>
        <u/>
        <sz val="11"/>
        <color theme="1"/>
        <rFont val="Times New Roman"/>
        <family val="1"/>
        <charset val="238"/>
      </rPr>
      <t>o zwiększonym ryzyku wystąpienia poważnej awarii</t>
    </r>
    <r>
      <rPr>
        <b/>
        <sz val="11"/>
        <color theme="1"/>
        <rFont val="Times New Roman"/>
        <family val="1"/>
        <charset val="238"/>
      </rPr>
      <t xml:space="preserve"> (ZZR) ogółem w ewidencji WIOŚ i ich kontroli </t>
    </r>
    <r>
      <rPr>
        <b/>
        <u/>
        <sz val="11"/>
        <color theme="1"/>
        <rFont val="Times New Roman"/>
        <family val="1"/>
        <charset val="238"/>
      </rPr>
      <t>pozaplanowych</t>
    </r>
    <r>
      <rPr>
        <b/>
        <sz val="11"/>
        <color theme="1"/>
        <rFont val="Times New Roman"/>
        <family val="1"/>
        <charset val="238"/>
      </rPr>
      <t xml:space="preserve"> w zakresie przeciwdziałania poważnym awariom (w tym kontroli interwencyjnych) z podaniem liczby stwierdzonych naruszeń w podziale na kategorie naruszeń  za rok 2017</t>
    </r>
  </si>
  <si>
    <r>
      <t>Tabela nr 9a. Liczba zakładów o</t>
    </r>
    <r>
      <rPr>
        <b/>
        <u/>
        <sz val="12"/>
        <color theme="1"/>
        <rFont val="Times New Roman"/>
        <family val="1"/>
        <charset val="238"/>
      </rPr>
      <t xml:space="preserve"> zwiększonym ryzyku wystąpienia poważnej awarii</t>
    </r>
    <r>
      <rPr>
        <b/>
        <sz val="12"/>
        <color theme="1"/>
        <rFont val="Times New Roman"/>
        <family val="1"/>
        <charset val="238"/>
      </rPr>
      <t xml:space="preserve"> (ZZR) ogółem w ewidencji WIOŚ i kontroli </t>
    </r>
    <r>
      <rPr>
        <b/>
        <u/>
        <sz val="12"/>
        <color theme="1"/>
        <rFont val="Times New Roman"/>
        <family val="1"/>
        <charset val="238"/>
      </rPr>
      <t xml:space="preserve">planowych </t>
    </r>
    <r>
      <rPr>
        <b/>
        <sz val="12"/>
        <color theme="1"/>
        <rFont val="Times New Roman"/>
        <family val="1"/>
        <charset val="238"/>
      </rPr>
      <t>w zakresie przeciwdziałania poważnym awariom z podaniem liczby stwierdzonych naruszeń w podziale na kategorie naruszeń za rok 2017</t>
    </r>
  </si>
  <si>
    <t xml:space="preserve">10. ZDR, ZZR, potencjalni sprawcy poważnych awarii </t>
  </si>
  <si>
    <t>Tabela nr 10 a Liczba zakładów w rejestrze potencjalnych sprawców poważnych awarii*</t>
  </si>
  <si>
    <t>Tabela nr 10b Postępowanie pokontrolne w zakresie przeciwdziałania poważnym awariom</t>
  </si>
  <si>
    <t>Tabela nr 10c. Wykaz zdarzeń o znamionach poważnych awarii i poważnych awarii, które wystąpiły w 2017 r.</t>
  </si>
  <si>
    <t xml:space="preserve">Tabela nr 10d. Liczba zarejestrowanych zdarzeń w zależności od miejsca wystąpienia </t>
  </si>
  <si>
    <t>Tabela nr 10e. Liczba zdarzeń z poborem prób</t>
  </si>
  <si>
    <t>Pozostałe obiekty</t>
  </si>
  <si>
    <t>Liczba gmin objętych POP</t>
  </si>
  <si>
    <t>Liczba skontrolowanych podmiotów, które posiadały decyzję o środowiskowych uwarunkowanych wydaną po 1.01.2017 r.</t>
  </si>
  <si>
    <t>Liczba kontroli, w których stwierdzono naruszenia warunków/wymogów zawartych w decyzji o środowiskowych uwarunkowaniach, które miały miejsce/wystąpiły po dniu 1.01.2017 r.</t>
  </si>
  <si>
    <t>Liczba kontroli, w których stwierdzono nieprawidłowości w uchwaleniu POP</t>
  </si>
  <si>
    <t>rolniczego wykorzystania nawozów na gruntach zamarzniętych, zalanych wodą, nasyconych wodą, przykrytych śniegiem</t>
  </si>
  <si>
    <t xml:space="preserve">Decyzje nakazujące usunięcie w określonym terminie nieprawidłowości stwierdzonych w trakcie kontroli </t>
  </si>
  <si>
    <t>Liczba pomiotów prowadzących działy specjalne produkcji rolnej (działy wg ustaw o PIT i CIT)</t>
  </si>
  <si>
    <t>L.p</t>
  </si>
  <si>
    <t>Prowadzący instalacje bez wymaganego pozwolenia zintegrowanego</t>
  </si>
  <si>
    <t>Wielkość produkcji (parametr charakterystyczny dla danej instalacji według rozporządzenia Ministra Środowiska z dnia 27 sierpnia 2014 r. w sprawie rodzajów instalacji mogących powodować znaczne zanieczyszczenie poszczególnych elementów przyrodniczych albo środowiska jako całości)</t>
  </si>
  <si>
    <t>Działania podjęte przez Wojewódzkich Inspektorów Ochrony Środowiska</t>
  </si>
  <si>
    <t>Dolnośląskie</t>
  </si>
  <si>
    <t>Krystian Aksamski - Ferma Drobiu w Wiszni Małej, Przedborów 40, 
63-510 Mikstat</t>
  </si>
  <si>
    <t xml:space="preserve">6.8a Instalacja do chowu lub hodowli drobiu o więcej niż 40000 stanowisk drobiu
</t>
  </si>
  <si>
    <t>28.06.2005 oraz ponowny 23.10.2009</t>
  </si>
  <si>
    <t>Marszałek Województwa Dolnośląskiego</t>
  </si>
  <si>
    <t xml:space="preserve">Marszałek Województwa Dolnośląskiego decyzją nr PZ 193/2011 z dnia 16 maja 2011 r. odmówił wydania pozwolenia zintegrowanego. Podmiot odwołał się od przedmiotowej decyzji. Urząd Marszałkowski Województwa Dolnośląskiego pismem znak DM-S.VI.7650-6/10, L.dz.VI/MKr/7650-3/1890-I/08/11 z dnia 16-06-2011 r. przekazał odwołanie od ww. decyzji do rozpatrzenia przez Ministra Środowiska. Minister Środowiska decyzją 
z dnia 16.08.2011r. znak DIŚoa-285-13/37065/11/ds Minister Środowiska uchylił decyzję nr PZ 193/2011 z dnia 16 maja 2011 r. i przekazał sprawę do ponownego rozpatrzenia. W dniach 24.07 do 20.09 2012 r. przeprowadzono kontrolę w trakcie której ustalono, że podmiot nadal nie posiada pozwolenia zintegrowanego. Postępowanie w sprawie wydania pozwolenia zintegrowanego jest w toku. W dniach od 27.11.2015 r. do 
21.12.2015 r. przeprowadzono kolejną kontrolę Fermy. Postępowanie związane z wydaniem pozwolenia zintegrowango nie zostało  dotychczas zakończone. Decyzją z dnia 9 maja 2016 r. nr PZ 237/2016 Marszałek Województwa Dolnośląskiego odmówił wydania pozwolenia zitegrowanego.  Od decyzji tej Strona wniosla odwołanie.
</t>
  </si>
  <si>
    <t>Kujawsko-Pomorskie</t>
  </si>
  <si>
    <t>Zakład Remontowo-Produkcyjny METALPUR Sp. z o.o., ul. Wojska Polskiego 65, 85-825 Bydgoszcz</t>
  </si>
  <si>
    <t>4.1c Instalacja w przemyśle chemicznym do wytwarzania, przy zastosowaniu procesów chemicznych lub biologicznych: pochodnych węglowodorów, zawierających azot, takich jak: aminy, amidy, nitrozwiązki lub azotany, nitryle, cyjaniany, izocyjanki (produkcja pianki poliuretanowej)</t>
  </si>
  <si>
    <t>13.10.2014 r.</t>
  </si>
  <si>
    <t>Marszałek Województwa Kujawsko Pomorskiego</t>
  </si>
  <si>
    <t xml:space="preserve">Kontrola w dniach od 21.05.2014 r do 03.06.2014 r. Produkcję pianki poliuretanowej przeniesiono do nowej lokalizacji, dla której podmiot nie posiada pozwolenia zintegrowanego. Wydano decyzję administracyjną o wstrzymaniu użytkowania na dzień 15.10.2014 r. Spółka złożyła odwołanie do GIOŚ.  Po rozpatrzeniu odwołania GIOŚ decyzją z dnia 30.04.2015 r znak: DIiO-420/663/2014/oł uchylił zaskarżoną decyzję w części dotyczącej wstrzymania użytkowania instalacji i okreslił termin wstrzymania na dwa tygodnie od doręczenia stronie decyzji, w pozostałej części utrzymał w mocy decyzję.  </t>
  </si>
  <si>
    <t>M.W.M. EKO Sp. z o.o., Górna Grupa 26, 86-134 Dragacz (właściciel instalacj) Składowisko w m. Górna Grupa</t>
  </si>
  <si>
    <t>5.4 Instalacje do składowania odpadów o całkowitej pojemności ponad 25000 ton</t>
  </si>
  <si>
    <t>Brak danych</t>
  </si>
  <si>
    <t>Składowisko nie jest eksploatowane od 12.06.2010 r.</t>
  </si>
  <si>
    <t>Alstal Budownictwo Alojzy Szczupak, Jacewo 76, gm. Inowrocław, Biogazownia w m. Radojewice, gm. Dąbrowa Biskupia</t>
  </si>
  <si>
    <t>5.3c Instalacje do odzysku lub unieszkodliwianaia z wykorzystaniem fermentacji beztlenowej o zdolności przetwarzania nie mniejszej niż 100 ton na dobę</t>
  </si>
  <si>
    <t>13.07.2016  r.</t>
  </si>
  <si>
    <t xml:space="preserve">Po kontroli przeprowadzonej w dniach od 09.03.2016 r. do 27.04.2016 r. stwierdzono, że biogazownia nie posiada pozwolenia zintegrowanego. 
W wyniku prowadzonego postępowania administracyjnego decyzją administracyjną z dnia 28.09.2016 r. wstrzymano oddanie do użytkowania nowo zbudowanej instalacji do wytwarzania biogazu. Decyzji nadano rygor natychmiastowej wykonalności. Zakład złożył odwołanie od decyzji Kujawsko-Pomorskiego Wojewódzkiego Inspektora Ochrony Środowiska. </t>
  </si>
  <si>
    <t>Mariusz Chylewski - Gospodarstwo Rolne w m. Słupy 10, gm. Kęsowo, chów trzody chlewnej</t>
  </si>
  <si>
    <t>6.8b Instalacja do chowu świń o wiecej niż 2000 stanowisk o wadze ponad 30 kg</t>
  </si>
  <si>
    <t xml:space="preserve">30.09.2016 r. </t>
  </si>
  <si>
    <t>Po kontroli przeprowadzonej w dniach od 08.07.2016 r. do 29.07.2016 r. stwierdzono, że instalacja do chowu trzody nie posiada pozwolenia zintegrowanego.  W wyniku prowadzonego postępowania administracyjnego decyzją administracyjną z dnia 16.08.2016 r. wstrzymano użytkowanie instalacji do  chowu trzody, okreslając termin wstrzymania uzytkowania na dzień 15.11.2016 r.  Wlaściciel Gospodarstwa Rolnego złożył odwołanie od decyzji Kujawsko-Pomorskiego Wojewódzkiego Inspektora Ochrony Środowiska.</t>
  </si>
  <si>
    <t>Anna Kornalska - instalacja do chowu trzody w m. Żurczyn, gm. Szubin</t>
  </si>
  <si>
    <t>6.8b Instalacja do chowu świń  o wiecej niż 2000 stanowisk o wadze ponad 30 kg</t>
  </si>
  <si>
    <t>nie złożono</t>
  </si>
  <si>
    <t>Po kontroli przeprowadzonej w dniach od 18.08.2016 r. do 26.09.2016 r. stwierdzono, że instalacja do chowu trzody nie posiada pozwolenia zintegrowanego.  Pismem z dnia 21.11.2016 r. zawiadomiono prowadzącą chów trzody o wszczęciu postępowania administracyjnego w sprawie wstrzymania użytkowania ww. instalacji bez wymaganego pozwolenia zintegrowanego. Postępowanie w toku.</t>
  </si>
  <si>
    <t>Biogazownia Rypin Sp. z o.o., Starorypin Prywatny 51, 87-500 Rypin</t>
  </si>
  <si>
    <t>5.3c Instalacja do odzysku lub unieszkodliwiania z wykorzystaniem fermentacji beztlenowej o zdolności przetwarzania nie mniejszej niż 100 ton na dobę</t>
  </si>
  <si>
    <t>Starosta Rypiński</t>
  </si>
  <si>
    <t xml:space="preserve">Kontrola w dniach od 08.04.2016 r. do 29.04.2016 r. Wydano decyzję administracyjną o wstrzymaniu użytkowania na dzień 30.11.2017 r. </t>
  </si>
  <si>
    <t>Marian Buławka, Ewa Buławka - Medos spółka jawna, ul. Magazynowa 3, 86 – 200 Chełmno</t>
  </si>
  <si>
    <r>
      <t>2.7 Instalacja do powierzchniowej obróbki metali lub materiałów z tworzyw sztucznych z wykorzystaniem procesów elektrolitycznych lub chemicznych, gdzie całkowita pojemność wanien procesowych przekracza 30 m</t>
    </r>
    <r>
      <rPr>
        <vertAlign val="superscript"/>
        <sz val="10"/>
        <rFont val="Times New Roman"/>
        <family val="1"/>
        <charset val="238"/>
      </rPr>
      <t>3</t>
    </r>
  </si>
  <si>
    <t>01.07.2016 r.</t>
  </si>
  <si>
    <t xml:space="preserve">W wyniku kontroli przeprowadzonej przez WIOŚ Bydgoszcz Delegaturę w Toruniu od 04.05 do 01.07.2016 r. stwierdzono, że w zakładzie eksploatowana jest instalacja do nakładania powłok galwanicznych o łącznej pojemności wanien procesowych wynoszącej 36,7 m3. Podmiot nie posiada dla tej instalacji wymaganego prawem pozwolenia zintegrowanego. W dniu 26 lipca 2016 r zostało wszczęte z urzędu postępowanie administracyjne w sprawie wstrzymania użytkowania instalacji. Decyzją z dnia 26 września 2016 r. orzeczono wstrzymanie użytkowania przedmiotowej instalacji z terminem na dzień 31.12.2016 r.
</t>
  </si>
  <si>
    <t>Łódzkie</t>
  </si>
  <si>
    <t>5.5 Instalacja do magazynowania odpadów niebezpiecznych, w oczekiwaniu na dalsze działania, których mowa w pkt 1, 2 lit. b oraz w pkt 4 i 6, o całkowitej pojemności ponad 50 ton, z wyłączeniem wstępnego magazynowania odpadów przez ich wytwórcę w miejscu ich wytworzenia</t>
  </si>
  <si>
    <t>Nie złożono wniosku.</t>
  </si>
  <si>
    <t>RolPod Sp. z o.o. w Podsokołowie  gmina Bolimów</t>
  </si>
  <si>
    <t>Starosta Skierniewicki</t>
  </si>
  <si>
    <t>Decyzja Łódzkiego Wojewódzkiego Inspektora Ochrony Środowiska z dnia 21.04.2015 r. wstrzymująca uzytkowanie instalacji w terminie do 30.11.2015 r.  W czasie kontroli przeprowadzonej w grudniu 2015 r. stwierdzono, że instalacja nadal jest eksploatowana bez pozwolenia zintegrowanego. W dniu 29.12.2015 r. wysłano upomnienie, w trybie art. 15 ustawy o postępowaniu egzekucyjnym w administracji. Postanowieniem z  dnia 25.01.2016 r. nałożono grzywnę w celu przymuszenia, na które strona złożyła zażalenie do GIOŚ.</t>
  </si>
  <si>
    <t>Lubelskie</t>
  </si>
  <si>
    <t>Kemos Sp. z o.o. w Białymstoku - Filia w Czerwonce Gozdów, Czerwonka Gozdów 44, 21-136 Firlej</t>
  </si>
  <si>
    <t>5.3b Instalacja do odzysku lub kombinacji odzysku i unieszkodliwiania o zdolności przetwarzania ponad 75 ton na dobę, z wykorzystaniem obróbki wstępnej odpadów przeznaczonych do termicznego przekształcania</t>
  </si>
  <si>
    <t>Brak danych.</t>
  </si>
  <si>
    <t>Marszałek Województwa Lubelskiego</t>
  </si>
  <si>
    <t>Na podstawie ustaleń kontroli wydano decyzje z dnia 23.10.2015r. znak WI.7060.2.2.2015.AK o wstrzymaniu użytkowania instalacji eksploatowanej bez pozwolenia zintegrowanego. Decyzją z dnia 26 lutego 2016 r. wydaną przez Głównego Inspektora Ochrony Środowiska zmieniony został termin wstrzymania użytkowania instalacji na dzień 29.04.2016 r. Pismem z dnia 29 marca 2016 r. KEMOS Sp. z o.o. 
z/s w Białymstoku – Filia w Czerwonce Gozdów wniósł do Wojewódzkiego Sądu Administracyjnego w Warszawie skargę na decyzję GIOŚ z dnia 29 lutego 2016 r., znak: DIiO-420/797/2015/jg, domagając się wstrzymania wykonania zaskarżonej decyzji. WSA w Warszawie postanowieniem 
z dnia 27 maja 2016 r., sygn. akt. IV SA/Wa 1070/16 odmówił wstrzymania wykonania zaskarżonej decyzji, wobec czego termin wstrzymania działalności ustalony na dzień 29.04.2016 r. był aktualny. Kontrola firmy KEMOS Sp. z o.o. z/s w Białymstoku – Filia w Czerwone Gozdów przeprowadzona w dniach 22 czerwca-15 lipca 2016 r. wykazała, że pomimo upływu terminu w dniu 29.04.2016 r. nie został wykonany obowiązek wstrzymania użytkowania instalacji eksploatowanej w Czerwonce Gozdów. Wobec powyższego Lubelski Wojewódzki Inspektor Ochrony Środowiska upomnieniem Nr 1/2016 z dnia 18 lipca 2016 r. zobowiązał Spółkę do wykonania obowiązku wstrzymania eksploatacji instalacji 
w Czerwonce Gozdów w terminie 7 dni od dnia doręczenia upomnienia oraz wszczął postępowanie egzekucyjne w celu przymusowego wykonania nałożonego obowiązku i postanowieniem z dnia 26.08.2016 r. nałożył na firmę grzywnę w wysokości 10000 zł. Spółka do dnia niniejszej kontroli nadal nie wstrzymała eksploatacji przedmiotowej instalacji. WSA w Warszawie wyrokiem w imieniu Rzeczypospolitej Polskiej z dnia 10.10.2016 r., sygn. akt. IV SA/Wa 1070/16 po rozpoznaniu na rozprawie w dniu 30.09.2016 r. sprawy ze skargi KEMOS Sp. z o.o. z/s w Białymstoku na decyzję GIOŚ z dnia 26 lutego 2016 r., znak: DIiO-420/797/2015/jg w przedmiocie wstrzymania działalności w zakresie użytkowania instalacji, uchylił zaskarżoną decyzję i zarządził od GIOŚ na rzecz KEMOS Sp. z o.o. z/s w Białymstoku kwotę 697 zł tytułem zwrotów kosztów postępowania sądowego. Według informacji uzyskanej od GIOŚ, aktualnie skierowano skargę kasacyjną do NSA.</t>
  </si>
  <si>
    <t>Marcin Krasuski i Marzena Krasuska, Leszczanka 101, 21-404 Trzebieszów</t>
  </si>
  <si>
    <t xml:space="preserve">5.12.2016 r. </t>
  </si>
  <si>
    <t>Na podstawie ustaleń kontroli zakończonej w dniu 15.11.2016 r. pismem z dnia 22.11.2016 r. zawiadomiono o wszczęciu powstępowania administracyjnego w sprawie wstrzymania użytkowania instalacji do chowu drobiu o liczbie stanowisk powyżej 40 000. Postępowanie w toku.</t>
  </si>
  <si>
    <t>Lubuskie</t>
  </si>
  <si>
    <t>Barbara Biesiada - Gospodarstwo Rolne, Ferma Trzody Chlewnej w Bledzewie, ul. Szkolna 8, 66-350 Bledzew</t>
  </si>
  <si>
    <t>6.8b Instalacja do hodowli lub chowu trzody chlewnej o więcej niż 2000 stanowisk dla świń o wadze ponad 30 kg</t>
  </si>
  <si>
    <t>Nie złożono wniosku</t>
  </si>
  <si>
    <t>Marszałek Województwa Lubuskiego</t>
  </si>
  <si>
    <t>Kontrola fermy zakończona w dniu 21.10.2016 r. Postępowanie w sprawie wstrzymania uzytkowania instalacji zostanie wszczęte w grudniu 2016 r.</t>
  </si>
  <si>
    <t>brak instalacji nie posiadających pozwolenia zintegrowanego</t>
  </si>
  <si>
    <t>Małopolskie</t>
  </si>
  <si>
    <t xml:space="preserve">Składowisko Odpadów Komunalnych Sp. z o.o., ul. Nadwiślańska 36, 32-600 Oświęcim </t>
  </si>
  <si>
    <t>07.09.2015 r.</t>
  </si>
  <si>
    <t>Marszałek Województwa Małopolskiego</t>
  </si>
  <si>
    <t>Wydano decyzję wstrzymującą użytkowanie instalacji bez pozwolenia zintegrowanego z dniem 30.06.2016 r. Decyzją z dnia 30.06.2016 r. znak: WI.7060.2.4.2015 Małopolski Wojewódzki Inspektor Ochrony Środowiska przedłużył termin wstrzymania użytkowania instalacji do dnia 31.12.2016 r. ze względu na słuszny interes strony i społeczeństwa.</t>
  </si>
  <si>
    <t>Clif Sp. z o.o., ul. Józefa Piłsudskiego 53, 32-050 Skawina</t>
  </si>
  <si>
    <t>23.12.2015 r.</t>
  </si>
  <si>
    <t>Starosta Krakowski</t>
  </si>
  <si>
    <t>Wydano decyzję wstrzymującą użytkowanie instalacji bez pozwolenia zintegrowanego, decyzja w odwołaniu w GIOŚ. Zakład odwołał się od decyzji do GIOŚ. Decyzją z dnia 25.08.2016 r. znak: DIiO-420/162/2016/jg GIOŚ utrzymał w mocy decyzję Małopolskiego Wojewódzkiego Inspektora Ochrony Środowiska, wyznaczając późniejszy termin uzyskania pozwolenia zintegrowanego - na dzień 30 listopada 2016 r. Na decyzję GIOŚ zakład złożył skargę do Wojewódzkiego Sądu Administracyjnego w Krakowie - pismo GIOŚ z dnia 26.10.2016 r. znak: DIiO- 420/827/2016/jg. Postanowieniem z dnia 26.10.2016 r. znak: DIiO- 420/827A/2016/jg GIOŚ odmówił wstrzymania wykonania zaskarżonej decyzji.</t>
  </si>
  <si>
    <t>Mazowieckie</t>
  </si>
  <si>
    <t>Ośrodek Badawczo-Rozwojowy Przemysłu Rafineryjnego „PETROIL” Sp.z o.o., ul. Chemików 5, Płock – Spółka nie jest właścicielem instalacji, nowy właściciel – FIR Sp. z o.o., ul. Tarnowski Młyn 2A, 77-416 Tarnówka</t>
  </si>
  <si>
    <t xml:space="preserve">5.1 Instalacja do odzysku odpadów niebezpiecznych o zdolności przetwarzania ponad 10 ton na dobę
</t>
  </si>
  <si>
    <t>-</t>
  </si>
  <si>
    <t>Marszałek Województwa Mazowieckiego</t>
  </si>
  <si>
    <t>Instalacja nie jest eksploatowana</t>
  </si>
  <si>
    <t>Przedsiębiorstwo Produkcyjno Usługowo Handlowe RADKOM" Sp. z o.o. ul. Witosa 76, 26-600 Radom - Zakład Utylizacji Odpadów Komunalnych ul. Witosa 98, 26-600 Radom</t>
  </si>
  <si>
    <t xml:space="preserve">5.3a Instalacja dla odpadów innych niż niebezpieczne z wyłączeniem działań realizowanych podczas oczyszczania ścieków komunalnych do unieszkodliwiania o zdolności przetwarzania ponad 50 ton na dobę z wykorzystaniem obróbki biologicznej
</t>
  </si>
  <si>
    <t>07.07.2015 r.
drugi wniosek 27.06.2016 r.</t>
  </si>
  <si>
    <t xml:space="preserve">Wszczęto postępowanie w sprawie wstrzymania użytkowania instalacji. Postanowienie zawieszające z urzędu postępowanie administracyjne 
w sprawie wstrzymania użytkowania instalacji z dnia 13.08.2015 r. Pismem z dnia 31.05.2016 r. Marszałek Województwa Mazowieckiego poinformował Spółkę o pozostawieniu wniosku bez rozpoznania. W dniu 27.06.2016 r. Spółka złożyła nowy wniosek.
</t>
  </si>
  <si>
    <t>P.P.H.U. LEKARO Jolanta Zagórska, Wola Ducka 70A, 05-408 Wiązowna - Instalacja RIPOK w m. Wola Ducka 70A, powiat otwocki</t>
  </si>
  <si>
    <t>12.09.2014 r.</t>
  </si>
  <si>
    <t xml:space="preserve">Wszczęto z urzędu postępowanie w sprawie wstrzymania użytkowania instalacji. Postanowienie zawieszające z urzędu postępowanie administracyjne w sprawie wstrzymania użytkowania instalacji z dnia 13.08.2015 r. Postanowieniem z dnia 08.09.2016 r. GIOŚ stwierdził nieważność postanowienia Mazowieckiego Wojewódzkiego Inspektora Ochrony Środowiska o zawieszeniu postępowania. W związku 
z ustaleniami kontroli interwencyjnej, wskazującymi na poddanie instalacji przebudowie, Mazowiecki Wojewódzki Inspektor Ochrony Środowiska zawiadomieniem z dnia 08.09.2016 r. wszczął postępowanie w przedmiocie wstrzymania użytkowania przebudowanej instalacji 
w trybie art. 365 ust. 2 pkt 3 Poś. Decyzją z dnia 24.10.2016 r. Mazowiecki Wojewódzki Inspektor Ochrony Środowiska wstrzymał użytkowanie instalacji, określając bezpieczny termin zakończenia użytkowania na 2 miesiące, od dnia w którym decyzja stanie się ostateczna. Wpłynęło odwołanie od decyzji. Sprawa w toku. </t>
  </si>
  <si>
    <t>NOVAGO Sp. z o.o., ul. Grzebskiego 10, 06-500 Mława (dawniej Zakład Usług Komunalnych USKOM Sp. z o.o.) - instalacja w m. Kosiny Bartosowe, powiat mławski</t>
  </si>
  <si>
    <t>20.10.2014 r.</t>
  </si>
  <si>
    <t xml:space="preserve">Wszczęte z urzędu postępowanie w sprawie wstrzymania użytkowania instalacji. Postanowienie zawieszające z urzędu postępowanie administracyjne w sprawie wstrzymania użytkowania instalacji z dnia 18.08.2015 r. 
</t>
  </si>
  <si>
    <t xml:space="preserve">MPK PURE HOME Sp. z o.o., Spółka Komandytowa, ul. Kołobrzeska 5, 07-410 Ostrołęka – Ławy, ul. Przemysłowa 45,  gm. Rzekuń, powiat Ostrołęka (ziemski)
</t>
  </si>
  <si>
    <t>20.11.2014 r.
kolejny wniosek 27.06.2016 r.</t>
  </si>
  <si>
    <t>Wszczęto z urzędu postępowanie w sprawie wstrzymania użytkowania instalacji.  Postanowienie zawieszające z urzędu postępowanie administracyjne w sprawie wstrzymania użytkowania instalacji z dnia 18.08.2015 r. W dniu 27.06.2016 r. Spółka złożyła kolejny wniosek 
o udzielenie pozwolenia zintegrowanego.</t>
  </si>
  <si>
    <t>Przedsiębiorstwo Usługowe „HETMAN” Sp. z o.o. Al. Krakowska 110/114, 00-971 Warszawa - Zakład w Nadarzynie, ul. Turystyczna 38, gm. Nadarzyn, pow. Pruszkowski</t>
  </si>
  <si>
    <t xml:space="preserve">Wszczęto z urzędu postępowanie w sprawie wstrzymania użytkowania instalacji. Postanowienie zawieszające z urzędu postępowanie administracyjne w sprawie wstrzymania użytkowania instalacji z dnia 18.08.2015 r.
</t>
  </si>
  <si>
    <t>Miejskie Przedsiębiorstwo Oczyszczania w m. st. Warszawa, Kampinoska 1, Warszawa</t>
  </si>
  <si>
    <t>05.01.2015 r.</t>
  </si>
  <si>
    <t xml:space="preserve">Wszczęte z urzędu postępowanie w sprawie wstrzymania użytkowania instalacji. Postanowienie zawieszające z urzędu postępowanie administracyjne w sprawie wstrzymania użytkowania instalacji z dnia 21.08.2015 r. Postanowieniem z dnia 1 lipca 2016 r. GIOŚ stwierdził nieważność postanowienia Mazowieckiego Wojewódzkiego Inspektora Ochrony Środowiska z dnia 21 sierpnia 2015 r. Mazowiecki Wojewódzki Inspektor Ochrony Środowiska decyzją z dnia 31.08.2016 r. wstrzymał użytkowanie instalacji do mechaniczno-biologicznego przetwarzania odpadów prowadzonej przez MPO, zlokalizowanej przy ul. Kampinoskiej 1 w Warszawie. Termin bezpiecznego dla środowiska wstrzymania użytkowania instalacji określono na 31.12.2016 r. Decyzją z dnia 24.10.2016 r. GIOŚ utrzymał w mocy ww. decyzję. Z akt będących w posiadaniu WIOŚ w Warszawie wynika, że ww. decyzja GIOŚ została zaskarżona do WSA w Warszawie przez MPO. Pismem z dnia 15.11.2016 r. GIOŚ przekazał dpowiedź do WSA w Warszawie na skargę Spółki. W wystąpieniu z dnia 14.11.2016 r. skierowanym do Marszałka Województwa Mazowieckiego, Mazowiecki Wojewódzki Inspektor Ochrony Środowiska wniósł o dopuszenie do udziału na prawach strony w toczącym się postępowaniu administracyjnym w sprawie wydania pozwolenia zintegrowanego. Marszałek uznał Mazowieckiego Wojewódzkiego Inspektora Ochrony Środowiska za stronę postępowania. Decyzją Nr 168/16/PZ.Z z dnia 28.11.2016 r. Marszałek Województwa Mazowieckiego odmówił udzielenia pozwolenia zintegrowanego na prowadzenie instalacji do mechaniczno-biologicznego przetwarzania zmieszanych odpadów komunalnych (decyzja nie jest ostateczna). </t>
  </si>
  <si>
    <t>BYŚ Wojciech Byśkiniewicz, ul. Wólczyńska 249, 01-919 Warszawa</t>
  </si>
  <si>
    <t>17.09.2014 r.</t>
  </si>
  <si>
    <t>Wszczęte z urzędu postępowanie w sprawie wstrzymania użytkowania instalacji. Postanowienie zawieszające z urzędu postępowanie administracyjne w sprawie wstrzymania użytkowania instalacji z dnia 21.08.2015 r. Marszałek Województwa Mazowieckiego decyzją Nr 120/16/PZ.Z z dnia 31.08.2016 r. udzielił panu Wojciechowi Byśkiniewiczowi pozwolenia zintegrowanego na prowadzenie instalacji do kombinacji odzysku i unieszkodliwiania odpadów o zdolności przetwarzania ponad 75 ton na dobę, z wykorzystaniem obróbki biologicznej i obróbki wstępnej odpadów przeznaczonych do termicznego przekształcania, instalacji do odzysku odpadów o zdolności przetwarzania ponad 75 ton na dobę, z wykorzystaniem obróbki wstępnej odpadów przeznaczonych do termicznego przekształcania, zlokalizowanych w Warszawie przy ul. Wólczyńskiej 249. Ze względu na wniesione odwołania, decyzja nie jest ostateczna.</t>
  </si>
  <si>
    <t>Remondis Sp. z o.o., ul. Zawodzie 16, Warszawa</t>
  </si>
  <si>
    <t>31.10.2014 r.</t>
  </si>
  <si>
    <t xml:space="preserve">Wszczęte z urzędu postępowanie w sprawie wstrzymania użytkowania instalacji. Postanowienie zawieszające z urzędu postępowanie administracyjne w sprawie wstrzymania użytkowania instalacji z dnia 21.08.2015 r.
</t>
  </si>
  <si>
    <t>Miejski Zakład Oczyszczania w Pruszkowie Sp. z o. o., ul. Stefana Bryły 6</t>
  </si>
  <si>
    <t>28.10.2014 r.</t>
  </si>
  <si>
    <t>Wszczęte z urzędu postępowanie w sprawie wstrzymania użytkowania instalacji. Postanowienie zawieszające z urzędu postępowanie administracyjne w sprawie wstrzymania użytkowania instalacji z dnia 11.08.2015 r. Marszałek Województwa Mazowieckiego decyzją Nr 111/16/PZ.Z z dnia 19.08.2016 r. znak: PZ-I.7222.73.2016.WŚ udzielił pozwolenia zintegrowanego na prowadzenie przez „Miejski Zakład Oczyszczania w Pruszkowie” Sp. z o.o., ul. Stefana Bryły 6, 05-800 Pruszków, instalacji do kombinacji odzysku i unieszkodliwiania odpadów 
o zdolności przetwarzania ponad 75 ton na dobę, z wykorzystaniem obróbki biologicznej, zlokalizowanej przy ul. Stefana Bryły 6 w Pruszkowie. Ze względu na wniesione odwołania, decyzja nie jest ostateczna.</t>
  </si>
  <si>
    <t>ZŁOMHUT Sp. z o.o., ul. Ordona 2a, 01-237 Warszawa</t>
  </si>
  <si>
    <t xml:space="preserve">5.3b Strzępiarka odpadów metalowych, w tym zużytego sprzętu elektrycznego i elektronicznego oraz pojazdów wycofanych z eksploatacji i ich części
</t>
  </si>
  <si>
    <t>15.05.2015 r.</t>
  </si>
  <si>
    <t>Wszczęte z urzędu postępowanie w sprawie wstrzymania użytkowania instalacji. Postanowienie zawieszające z urzędu postępowanie administracyjne w sprawie wstrzymania użytkowania instalacji z dnia 27.08.2015r.  Marszałek Województwa Mazowieckiego pozostawił wniosek bez rozpoznania. Mazowiecki Wojewódzki Inspektor Ochrony Środowiska podejmie z urzędu postępowanie administracyjne w sprawie wstrzymania użytkowania instalacji. Pełnomocnik Spółki w piśmie z dnia 06.04.2016 r. wniósł o ponowne zawieszenie postępowania z urzędu. 
Mazowiecki Wojewódzki Inspektor Ochrony Środowiska w dniu 28.06.2016 r. wezwał pełnomocnika Spółki na rozprawę administracyjną, w celu ustalenia terminu wstrzymania użytkowania instalacji uwzględniającego potrzebę bezpiecznego dla środowiska zakończenia jej użytkowania. Wyznaczona na dzień  14.07.2016 r. rozprawa nie odbyła się. Spółka złożyła wniosek o wyznaczenie nowego terminu rozprawy. Nowy termin rozprawy administracyjnej wyznaczono na dzień 09.08.2016 r. W dniu 09.08.2016 r. odbyła się rozprawa administracyjna. Minister Środowiska postanowieniem z dnia 23.08.2016 r. nakazał Marszałkowi Województwa Mazowieckiego załatwienie sprawy o wydanie pozwolenia zintegrowanego dla instalacji w terminie 4 miesięcy od dnia doręczenia postanowienia. Postanowieniem z dnia 11.10.2016 r. Mazowiecki Wojewódzki Inspektor Ochrony Środowiska odmówił Spółce ponownego zawieszenia postępowania administracyjnego w sprawie wstrzymania użytkowania instalacji. Postępowanie w toku.</t>
  </si>
  <si>
    <t>ECO-SERVICE K. Kisielewska, M. Kisielewski z/s w Warszawie – zakład przy ul. Chodakowskiej 10, 96-503 Sochaczew</t>
  </si>
  <si>
    <t>Starosta Sochaczewski</t>
  </si>
  <si>
    <t xml:space="preserve">Wszczęte postępowania w sprawie wstrzymania użytkowania instalacji w dniu 08.07.2015 r. Wystąpienie do Powiatowego Inspektora Nadzoru Budowlanego w Sochaczewie z dnia 16.09.2015 r., znak: PL-IN.7060.12.2015.AW z prośbą o przeprowadzenie kontroli legalności użytkowania tacy betonowej pod kątem przepisów ustawy Prawo budowlane. Rozprawa administracyjna przeprowadzona w dniu 20.10.2015 r. Postępowanie 
w sprawie wstrzymania zawieszone postanowieniem z dnia 29.10.2015 r., znak: PL-IN.7060.12.2015.AW. ze względu na konieczność rozstrzygnięcia przez organ nadzoru budowlanego sprawy legalności użytkowania instalacji. Wystąpienie do Powiatowego Inspektora Nadzoru Budowlanego w Sochaczewie z dnia 23.11.2015 r., znak: PL-IN.7060.12.2015.AW z prośbą o przesłanie informacji o wynikach kontroli i podjętych działaniach pokontrolnych  po kontroli PINB przeprowadzonej w dniu 3.11.2015 r. w sprawie legalności budowy i użytkowania tacy betonowej. Wystąpienie do Powiatowego Inspektora Nadzoru Budowlanego w Sochaczewie z dnia 09.02.2016 roku, znak: PL-IN.7060.12.2015.AW
 z ponowną prośbą o przesłanie informacji o wynikach kontroli i podjętych działaniach pokontrolnych  po kontroli PINB przeprowadzonej w dniu 3.11.2015 roku w sprawie legalności budowy i użytkowania tacy betonowej. Wystąpienie przekazanie do wiadomości Mazowieckiemu Wojewódzkiemu Inspektorowi Nadzoru Budowlanego. Pismem z dnia 22.02.2016 roku, znak: PINB/JP/7355/6/16 Powiatowy Inspektor Nadzoru Budowlanego w Sochaczewie wszczął postępowanie i wydał postanowienie wstrzymujące prowadzenie robót budowlanych polegających na budowie tacy betonowej oraz nałożył obowiązek przedłożenia do PINB w Sochaczewie, w terminie 3 miesięcy od dnia doręczenia postanowienia dokumentów celem legalizacji samowolnie realizowanej budowy. Decyzją z dnia 10.08.2016 roku, znak: PINB/JP/7355/6/16, Nr 130/2016 Powiatowy Inspektor Nadzoru Budowalnego w Sochaczewie nakazał rozbiórke tacy betonowej - utwardzonego miejsca magazynowania odpadów w tym odpadów niebezpiecznych wybudowanej bez wymaganego pozwolenia na budowę. Od decyzji tej wniesiono odwołanie. Decyzją z dnia 21.10.2016 roku, znak: WOP.7721.1363.2016.MSL, Nr 1820/16, Mazowiecki Wojewódzki Inspektor Nadzoru Budowlanego utrzymał w mocy zaskarżoną decyzję. Postanowieniem z dnia 05.12.2016 roku, znak: PL-IN.7060.12.1015.AW, MWIOŚ podjął z urzędu zawieszone w dniu 29.10.2015 r. postępowanie administracyjne w sprawie wstrzmania użytkowania tej instalacji.
</t>
  </si>
  <si>
    <t>Adam Kaczmarczyk - Ferma Drobiu  Brudnice AVIAR , 09-300 Żuromin</t>
  </si>
  <si>
    <t>10.03.2014 r.</t>
  </si>
  <si>
    <t>Pismem z dnia  31.12.2013 r. znak: CI-IN.7023.1.261.2013.KG, po kontroli przeprowadzonej w dniach 13.11. i 16.12.2013 r. Mazowiecki Wojewódzki Inspektor Ochrony Środowiska decyzją z dnia  20.02.2014 r. znak: CI-IN.7060.3.2014.KG zmienioną decyzjami z dnia 18.03.2014 r., 18.09.2014 r. 
i 18.02.2015 r. wstrzymał użytkowanie instalacji i określił termin wstrzymania uwzględniając potrzebę bezpiecznego zakończenia jej użytkowania do dnia  31.12.2015 r. Kontrola rozpoczęta w dniu 22.03.2016 r. wykazała, że instalacja nie jest użytkowana.</t>
  </si>
  <si>
    <t>Grzegorza Krzywda - Ferma Drobiu  Swojęcin, 09-317 Swojęcin</t>
  </si>
  <si>
    <t>Starosta Żuromiński</t>
  </si>
  <si>
    <t xml:space="preserve">W oparciu o wyniki  kontroli przeprowadzonej w dniach 18 i 29.03.2016 r. pismem z dnia 14.04.2016 r. Mazowiecki Wojewódzki Inspektor Ochrony Środowiska znak: CI-IN.7060.7.2016.PK MWIOŚ wszczął z urzędu postępowanie administracyjne w celu wstrzymania użytkowania instalacji eksploatowanej bez wymaganego pozwolenia zintegrowanego. W dniu 13.05.2016 r. przeprowadzono rozprawę administracyjną. Mazowiecki Wojewódzki Inspektor Ochrony Środowiska decyzją z dnia 21.06.2016 r. znak: CI-IN.7060.7.2016.PK wstrzymał użytkowanie instalacji i określił termin  wstrzymania uwzględniając potrzebę bezpiecznego zakończenia jej użytkowania do dnia 30.09.2016 r. Kontrola przeprowadzona w dniu 06.10.2016 r. wykazała, że instalacja nie jest użytkowana. </t>
  </si>
  <si>
    <t>Zofia Koźlakiewicz - Ferma Drobiu  Kosiny Kapiczne, 06-521 Wiśniewo</t>
  </si>
  <si>
    <t>24.08.2016 r.</t>
  </si>
  <si>
    <t xml:space="preserve">Pismem z dnia 27.09.2016 r. znak: CI-IN.7024.113.2016.JA, po kontroli przeprowadzonej  w dniach 8 i 9.09.2016 r., Mazowiecki Wojewódzki Inspektor Ochrony Środowiska wszczął postępowanie administracyjne w celu wstrzymania użytkowania instalacji. Rozprawę administracyjną wyznaczono na dzień 11.10.2016 r. Mazowiecki Wojewódzki Inspektor Ochrony Środowiska decyzją z dnia 02.11.2016 r. znak: CI-IN.7060.28.2016.JA wstrzymał użytkowanie instalacji i określił termin wstrzymania uwzględniając potrzebę bezpiecznego zakończenia jej użytkowania do dnia 31.03.2017 r. </t>
  </si>
  <si>
    <t>Barbara Chomka, Grzegorz Chomka - Gospodarstwo Rolne , Suchodół Szlachecki 77, 08-331 Sabnie</t>
  </si>
  <si>
    <t>31.07.2015r.</t>
  </si>
  <si>
    <t xml:space="preserve">Kontrola przeprowadzona w okresie od 30.10.2015 r. do 27.11.2015 r. W dniu 14.12.2015 r. Mazowiecki Wojewódzki Inspektor Ochrony Środowiska wszczął postępowanie w sprawie wstrzymania użytkowania instalacji. Podczas rozprawy administracyjnej przeprowadzonej w dniu 8.02.2016 r. z udziałem stron określono termin wstrzymania użytkowania instalacji, uwzględniając potrzebę bezpiecznego dla środowiska zakończenia jej użytkowania do dnia 15.06.2016 r. Mazowiecki Wojewódzki Inspektor Ochrony Środowiska decyzją z dnia 15.04.2016 r. znak: MM-IN.7060.4.2015.MK wstrzymał użytkowanie instalacji i określił termin  wstrzymania uwzględniając potrzebę bezpiecznego zakończenia jej użytkowania do dnia 15.06.2016 r. Pismem z dnia 10.05.2016 r. przekazano do GIOŚ odwołanie od decyzji. Decyzją z dnia 06.09.2016 r. znak: DIiO-420/433/2016/jg GIOŚ uchylił ww. decyzję Mazowieckiego Wojewódzkiego Inspektora Ochrony Środowiska w części dotyczącej terminu wstrzymania, wyznaczając nowy termin wstrzymania użytkowania instalacji na dzień 15.11.2016 r. ze względu na fakt, że w dacie rozpatrywania przez GIOŚ termin bezpiecznego zakończenia użytkowania wyznaczony decyzją Mazowieckiego Wojewódzkiego Inspektora Ochrony Środowiska upłynął.
</t>
  </si>
  <si>
    <t>Wojciech Osipiak, Urszula Osipiak - Gospodarstwo Rolne, Suchodół Szlachecki 41, 08-331 Sabnie</t>
  </si>
  <si>
    <t>Brak damych.</t>
  </si>
  <si>
    <t xml:space="preserve">Kontrola przeprowadzona w okresie od 9 do 29.12.2015 r. W dniu 14.01.2016 r. Mazowiecki Wojewódzki Inspektor Ochrony Środowiska wszczął postępowanie w sprawie wstrzymania użytkowania instalacji. Podczas rozprawy administracyjnej przeprowadzonej w dniu 15.02.2016 r. 
z udziałem stron określono termin wstrzymania użytkowania instalacji, uwzględniając potrzebę bezpiecznego dla środowiska zakończenia jej użytkowania do dnia 30.06.2016 r. Mazowiecki Wojewódzki Inspektor Ochrony Środowiska decyzją z dnia 15.04.2016 r. znak: MM-IN.7060.3.2016.MK wstrzymał użytkowanie instalacji i określił termin  wstrzymania uwzględniając potrzebę bezpiecznego zakończenia jej użytkowania do dnia 30.06.2016 r. - decyzja nie jest prawomocna. Pismem z dnia 04.05.2016 r. przekazano do GIOŚ odwołanie od decyzji. Pismem 
z dnia 01.09.2016 r. GIOŚ poinformował strony o przewidywanym terminie rozpatrzenia odwołania  - do 30 listopada 2016 roku. </t>
  </si>
  <si>
    <t>Ziemia Polska Sp. z o.o., ul. Partyzantów 4, 05-850 Ożarów Mazowiecki</t>
  </si>
  <si>
    <t>5.3b Instalacja do odzysku lub kombinacji odzysku i unieszkodliwiania o zdolności przetwarzania ponad 75 ton na dobę, z wykorzystaniem obróbki biologicznej</t>
  </si>
  <si>
    <t>Decyzją z dnia 24.08.2016 roku, znak: PL-IN.7060.7.2016.EB Mazowiecki Wojewodzki Inspektor Ochrony Środowiska wstrzymał uzytkowanie instalacji do odzysku lub kombinacji odzysku i unieszkodliwiania o zdolności przetwarzania ponad 75 ton na dobę, z wykorzystaniem obróbki biologicznej, zlokalizowanej na działce o nr ew. 6/10 w miejscowości Guzów, gm.Wiskitki, powiat żyrardowski eksploatowanej bez pozwolenia zintegrowanego. Jako termin bezpiecznego dla środowiska wstrzymania użytkowania tej instalacji określono 31.12.2016 roku. Decyzja jest ostateczna.</t>
  </si>
  <si>
    <t>Hodowla drobiu powyżej 210 DJP (Kozłów Biskupi, ul. Kasztanowa 14, 96-502 Sochaczew, powiat sochaczewski) / Tomasz Gawlik, Kazimierz Motyliński -Fermy Drobiu Gawlik &amp; Motyliński spółka cywilna
(dawna Rolnicza Spółdzielnia Produkcyjna)</t>
  </si>
  <si>
    <t>Hodowla drobiu powyżej 210 DJP (Lisica 3, 09-500 Gostynin, powiat gostyniński) / Ferma Drobiu Ewa i 
Bogusław Toruniewscy</t>
  </si>
  <si>
    <t>Opolskie</t>
  </si>
  <si>
    <t>Mondelez Polska Production Sp. z o.o. - Fabryka Wyrobów Czekoladowych w Skarbimierzu, ul. Smaków 2, 49-318 Skarbimierz Osiedle, Gmina Skarbimierz (wiejska), powiat brzeski</t>
  </si>
  <si>
    <t>6.5c Do obróbki i przetwórstwa, poza wyłącznym pakowaniem, produktów spożywczych lub paszy z przetworzonych lub nieprzetworzonych surowców pochodzenia zwierzęcego i roślinnego o dobowej zdolności produkcyjnej wyrobów gotowych ponad 75 ton, jeżeli A wynosi nie mniej niż 10, gdzie A oznacza zawartość materiału pochodzenia zwierzęcego, w procentach wagowych, w wyrobie gotowym</t>
  </si>
  <si>
    <t>29.07.2016 r.</t>
  </si>
  <si>
    <t>Starosta Brzeski</t>
  </si>
  <si>
    <t xml:space="preserve">Dnia 23.08.2016 wszczęto postępowanie ws. wstrzymania użytkowania instalacji. Pismem z dnia 01.12.2016r. Opolski Wojewódzki Inspektor Ochrony Środowiska wystąpił do Strony o podanie terminu bezpiecznego dla środowiska zakończenia użytkowania instalacji.
</t>
  </si>
  <si>
    <t>Podkarpackie</t>
  </si>
  <si>
    <t>bak instalacji nie posiadających pozwolenia zintegrowanego</t>
  </si>
  <si>
    <t>Podlaskie</t>
  </si>
  <si>
    <t>Pomorskie</t>
  </si>
  <si>
    <t>Śląskie</t>
  </si>
  <si>
    <t>Świętokrzyskie</t>
  </si>
  <si>
    <t>Warmińsko-Mazurskie</t>
  </si>
  <si>
    <t>Bioelektra Group S.A. w Warszawie,  ul. Książęca 15, 00-498 Warszawa, Zakład Mechaniczno - Cieplnego Przetwarzania Odpadów w Różankach, Różanki 12, 14-240 Susz</t>
  </si>
  <si>
    <t xml:space="preserve">01.07.2015 r., nowy wniosek złożony w dniu 13.04.2016 r   </t>
  </si>
  <si>
    <t>Marszałek Województwa Warmińsko -Mazurskiego</t>
  </si>
  <si>
    <t xml:space="preserve">W dniach 31.03. i 20.04.2016 roku przeprowadzono kontrolę, która wykazała, że Starosta  Iławski w decyzji z dnia 25.01.2016 roku znak: OŚR.6222.5.1.2015 roku odmówił Spółce udzielenia pozwolenia zintegrowanego. Biolektra Group S.A. w Warszawie odwołała się od przedmiotowej decyzji do Samorządowego Kolegium Odwoławczego w Elblągu. SKO utrzymało w mocy zaskarżoną decyzję Starosty. Podczas kontroli uzyskano informację, że Spółka w dniu 13.04.2016 roku złożyła Staroście Iławskiemu nowy wniosek o wydanie pozwolenia zintegrowanego. W związku z brakiem posiadania przez kontrolowany podmiot  pozwolenia zintegrowanwego w dniu 28.04.2016 roku wszczęto postępowanie administracyjne w sprawie wstrzymania użytkowania instalacji. Z uwagi na art. 97 § 1 pkt 4 Kpa WIOŚ zawiesił z urzędu wszczęte postępowanie w sprawie wstrzymania użytkowania instalacji. Podmiot uzyskał pozwolenie zintegrowane udzielone decyzją Starosty Iławskiego z dnia 4 listopada 2016 r. znak: OŚR.6222.5.1.2016, sprostowaną postanowieniem z dnia 17 listopada 2016 r. znak: OŚR.6222.5.1.2016
 </t>
  </si>
  <si>
    <t xml:space="preserve">BIOGAL Sp. z o.o. w Boleszynie  Boleszyn 7, 13-308 Mroczno - Biogazownia rolnicza w Boleszynie  </t>
  </si>
  <si>
    <t>5.3c Instalacja dla odpadów innych niż niebezpieczne z wyłączeniem działań realizowanych podczas oczyszczania ścieków komunalnych do odzysku lub unieszkodliwiania z wykorzystaniem fermentacji beztlenowej o zdolności przetwarzania niemniejszej niż 100 ton na dobę.</t>
  </si>
  <si>
    <t>Starosta Nowomiejski</t>
  </si>
  <si>
    <t>Zawiadomieniem z dnia 07.06.2016 r. poinformowano podmiot o zamiarze wszczęcia kontroli instalacji. Spółka pismem z dnia 23.06.2016 r. zwróciła się z wnioskiem o przesunięcie terminu kontroli z ostatniej dekady czerwca na pierwszą dekadę września. Warmińsko-Mazurski Wojewódzki Inspektor Ochrony Środowiska w piśmie z dnia 27.06.2016 r. przychylił się do wniosku Spółki. Ponadto w związku z powstałymi wątpliwościami w zakresie inetrpretacji przepisów dotyczących kwalifikacji gnojowicy, będącej substratem w biogazowni rolniczej eksploatowanej przez Spółkę, Warmińsko-Mazurski Wojewódzki Inspektor Ochrony Środowiska pismem z dnia 20.06.2016 r. zwrócił się do Departamentu Gospodarki Odpadami Ministerstwa Środowiska o wyjaśnienie powyższej kwestii. W związku z otrzymaniem w dniu 04.10.2016 r. odpowiedzi z ww. Departamentu zaplanowano kontrolę instalacji na IV kwartał 2016 r. Ustalenia kontroli biogazowni przeprowadzonej przez Warmińsko-Mazurskiego Wojewódzkiego Inspektora Ochrony Środowiska pozwoliły na stwierdzenie, że prowadzenie przez spółkę BIOGAL biogazoeni rolniczej nie wymaga uzyskania pozwolenia zintegrowanego</t>
  </si>
  <si>
    <t>Wielkopolskie</t>
  </si>
  <si>
    <t xml:space="preserve">Prodagro Sp. z o. o. ul. 1 Maja 3 ,  63-760 Zduny, Ferma Trzody Chlewnej w m. Bielawy k. Babkowic, 63-830 Pępowo
</t>
  </si>
  <si>
    <t>Marszałek Województwa Wielkopolskiego</t>
  </si>
  <si>
    <t xml:space="preserve">W wyniku przeprowadzonej kontroli wszczęto postępowanie w sprawie wstrzymania użytkowania. Wezwanie Spółki do przedstawienia informacji dot. rozpoczęcia i zakończenia cyklu hodowlanego świń, w celu ustalenia bezpiecznego terminu wstrzymania uzytkowania instalacji - pismo z dnia 13.04.2016 r. Wystąpienie do Powiatowego Lekarza Weterynarii w Gostyniu o udzielenie informacji dot. rozpoczęcia i zakończenia cyklu hodowlanego świń, w celu ustalenia bezpiecznego terminu wstrzymania użytkowania instalacji - pismo z dnia 13.04.2016 r. Ponowne wezwanie Spółki do złożenia wyjaśnień w związku z rozbieżnościami w informacjach uzyskanych od Spółki oraz Powiatowego Lekarza Weterynarii - pismo z dnia 18.05.2016 r. Kontrola fermy w dniach od 16.05.2016 r.do 05.07.2016 r. (kontrola interwencyjna). Zawiadomienie o zakończeniu postępowania w sprawie wstrzymania użytkowania instalacji - pismo z dnia 21.06.2016 r. Ponowne zawiadomienie o zakończeniu postępowania w sprawie wstrzymania użytkowania instalacji, w związku z dodatkowym materiałem dodowowym zebranym podczas kontroli interwencyjnej oraz wyjaśnieniami zawartymi w odpowiedzi Spółki na zarządzenie pokontrolne wydane przez Wielkopolskiego Wojewódzkiego Inspektora Ochrony Środowiska - pismo z dnia 21.07.2016 r. Decyzja Wielkopolskiego Wojewódzkiego Inspektora Ochrony Środowiska z dnia 12.08.2016 r. 
o niezasadności postępowania w sprawie wydania decyzji wstrzymującej użytkowanie instalacji do chowu świń względem Spółki ProdAgro. Postępowanie wyjaśniające wykazało, że chów świń, który  prowadzony był w trakcie kontroli WIOŚ (styczeń -luty 2016 r.) prowadzony był przez właściciela fermy a nie jej dzierżawcę. W związku z powyższym w grudniu br przeprowadzona będzie planowa kontrola Spółki BM Kobylin  (właścicela fermy w Bielawach).                                                                                                                                                                                                                                                                                                                                                                                    </t>
  </si>
  <si>
    <t>Zakłady Tłuszczowe WERBLIŃSKI Sp. z o.o., Jedlec 42, 63-322 Gołuchów</t>
  </si>
  <si>
    <t>6.7 Instalacja do unieszkodliwiania lub odzysku padłych lub ubitych zwierząt lub produktów ubocznych pochodzenia zwierzęcego o zdolności produkcyjnej ponad 10 ton na dobę</t>
  </si>
  <si>
    <t>Starosta Pleszewski</t>
  </si>
  <si>
    <t>Kontrola przeprowadzona w dniach 27.04.2016 r. - 16.05.2016 r. Podczas kontroli potwierdzono eksploatację instalacji bez wymaganego pozwolenia zintegrowanego. Kontrolowany odmówił podpisania protokołu i zamierza przedstawić pisemnie stanowisko w sprawie. Zastrzeżenia do protokołu kontroli - wpływ w dniu 24.05.2016 r. - udzielono odpowiedzi. Wszczęcie postepowania administracyjnego w sprawie wstrzymania użytkowania instalacji - pismo z dnia 09.06.2016 r. Decyzja o wstrzymaniu użytkowania instalacji - 26.07.2016 r. Termin wstrzymania ustalono na 30 dzień od stwierdzenia ostatecznosci decyzji. Odwołanie strony od decyzji - pismo z dnia 12.08.2016 r. Przekazanie odwołania do GIOŚ - pismo z 19.08.2016 r.</t>
  </si>
  <si>
    <t>Julian Rowiński - Specjalistyczne Gospodarstwo Rolno-Drobiarskie, ul. Wroniecka 3, 64-560 Ostroróg, miejsce kontroli: Rudki-Huby 1, 64-560 Ostroróg</t>
  </si>
  <si>
    <t xml:space="preserve">Kontrola WIOŚ w Poznaniu przeprowadzona w dniach od 10.03.2016 r do 23.03.2016 r. Zawiadomienie o wszczęciu postepowania administracyjnego w sprawie wstrzymania użytkowania instalacji - pismo z dnia 21.06.2016 r. Zawiadomienie o zakończeniu zbierania dowodów i materiałów w sprawie wstrzymania użytkowania instalacji - pismo z dnia 11.07.2016 r. Wystąpienie do Marszałka Województwa Wielkopolskiego z zapytaniem czy podmiot wystąpił z wnioskiem o wydanie pozwolenia zintegrowanego - pismo z dnia 27.07.2016 r. Wystąpienie do Powiatowego Inspektoratu Weterynarii w Szamotułach z prośbą o informacje w zakresie terminu bezpiecznego zakończenia cyklu hodowlanego w przedmiotowej instalacji - pismo z dnia 25.11.2016 r.      </t>
  </si>
  <si>
    <t>Michał Ignaszak - Chów Drobiu, Żychów 34, 62-850 Lisków</t>
  </si>
  <si>
    <t>W dniach od 12.02.2016 r. do 07.03.2016 r. kontrola jednostki stwierdzająca eksploatację instalacji bez wymaganego pozwolenia zintegrowanego. W dniu 16.03.2016 r. wszczęto postępowanie administracyjne w sprawie wstrzymania użytkowania instalacji. W dniu 17.05.2016 r. wydano decyzję wstrzymującą użytkowanie instalacji. Termin wstrzymania ustalono na 35 dni od dnia, w którym decyzja stanie się ostateczną. Odwołanie od decyzji - wpływ w dniu 03.06.2016 r. Przekazanie odwołania wraz z kompletem dokumentów do GIOŚ - pismo z dnia 08.06.2016 r.</t>
  </si>
  <si>
    <t>Jan Figlarz - Gospodarstwo Rolne Jan Figlarz, Pęckowo 30, 64-520 Obrzycko, Ferma Drobiu w m. Chojno Młyn</t>
  </si>
  <si>
    <t xml:space="preserve">Zakład przyjęty do planu kontroli na 2016 r. na podstawie informacji od Wojewódzkiego Lekarza Weterynarii. Kontrola WIOŚ w Poznaniu przeprowadzona w dniach od 01.04.2016 r do 15.04.2016 r. Zawiadomienie o wszczęciu postepowania administracyjnego w sprawie wstrzymania użytkowania instalacji - pismo z dnia 21.06.2016 r. Zawiadomienie o zakończeniu zbierania dowodów i materiałów w sprawie wstrzymania użytkowania instalacji - pismo z dnia 11.07.2016 r. Wystąpienie do Marszałka Województwa Wielkopolskiego z zapytaniem czy podmiot wystąpił z wnioskiem o wydanie pozwolenia zintegrowanego - pismo z dnia 27.07.2016 r. Wystąpienie do Powiatowego Inspektoratu Weterynarii w Szamotułach z prośbą o informacje w zakresie terminu bezpiecznego zakończenia cyklu hodowlanego w przedmiotowej instalacji - pismo z dnia 25.11.2016 r.      </t>
  </si>
  <si>
    <t>Jarosław Żurek - Ferma Drobiu, Dąbrówka Kościelna, 62-280 Kiszkowo</t>
  </si>
  <si>
    <t>20.06.2016r.</t>
  </si>
  <si>
    <t>Zakład przyjęty do planu kontroli na 2016 r. na podstawie informacji od Wojewódzkiego Lekarza Weterynarii. Kontrola WIOŚ w Poznaniu przeprowadzona w dniach od 22.06.2016 r. do 30.06.2016 r. Wydano zarzadzenie pokontrolne, w którym nakazano poinformować Wielkopolskiego Wojewódzkiego Inspektora Ochrony Środowiska o stanie realizacji podjętych działań w celu uzyskania pozwolenia zintegrowanego - termin realzacji zarządzenia wskazano na dzień 22.08.2016 r. Zawiadomienie o wszczęciu postepowania administracyjnego w sprawie wstrzymania użytkowania instalacji - pismo z dnia 13.07.2016 r. Pismem z dnia 21.09.2016 r. P. Jarosław Żurek poinformował tutejszy Inspektorat że w dniu 24.06.2016 r. złożył wniosek o wydanie pozwolenia zintegrowanego w Urzędzie Marszałkowskim. W dniu 22.11.2016 r. wizja lokalna zapowiedziana przez Urząd Marszałkowski Województwa Wielkopolskiego w związku z wnioskim o wydanie pozwolenia zintegrowanego.</t>
  </si>
  <si>
    <t>Dróbmax Hodowla Drobiu Wodnego i Grzebiącego Sp.z o.o., Kamienica -Majatej 3, 62-530 Kazimierz Biskupi</t>
  </si>
  <si>
    <t>Starosta Koniński</t>
  </si>
  <si>
    <t xml:space="preserve">Zakład przyjęty do planu kontroli na 2016 r. na podstawie informacji od Wojewódzkiego Lekarza Weterynarii. Kontrola WIOŚ w dniach od 10.05.2016 r. do 25.05.2016 r. Zawiadomienie o wszczęciu postepowania administracyjnego w sprawie wstrzymania użytkowania instalacji - pismo z dnia 27.07.2016 r. Zawiadomienie o zakończeniu zbierania dowodów i materiałów w sprawie wstrzymania użytkowania instalacji - pismo z dnia 17.08.2016 r. Przedłużenie terminu  wstrzymania użytkowania instalacji - pismo z dnia 25.08.2016 r. W zwiazku z toczącym się postępowaniem administracyjnym w sprawie wstrzymania użytkowania instalacji wystąpiono pismem z dnia 07.09.2016 r. do Powiatowego Lekarza Weterynarii o podanie ile było wsadów kurcząt w okresie od 26.07 - 07.09.2016 r. w Firmie "DRÓBMAX". W dniu 15.09.2016 r. zawiadomiono po raz drugi  o zakończeniu zbierania dowodów i materiałów w ww. sprawie. Pismem z dnia 26.09.2016 r. wyznaczono nowy termin załatwienia sprawy na dzień 20.10.2016 r. Pismo zostało doręczone prawidłowo, ale nie zostalo odebrane przez prowadzącego instalację.W dniu 12.10.2016 r. WIOŚ wydał decyzję wstrzymującą użytkowanie instalacji do chowu drobiu powyżej 40 000 stanowisk  znak: ODI.7060.5.6.2016 r. z dniem 31.12.2016 r. Pomimo prawidłowego doręczenia zgodnie z art. 44 kpa - decyzji nie odebrano. Ww. decyzja stała się ostateczna w dniu 12.11.2016 r.                                 </t>
  </si>
  <si>
    <t>Ryszard Górecki Przedsiębiorstwo Produkcyjno-Handlowe "GORTEX", ul. Kościelna 7, 63-645 Łęka Opatowska - Instalacja do chowu drobiu na terenie Fermy Drobiu w miejscowości Czarny Sad 15a, 63-720 Koźmin Wielkopolski</t>
  </si>
  <si>
    <t>22.08.2016 r.</t>
  </si>
  <si>
    <t>Kontrola WIOŚ w Poznaniu w dniach od 21.07.2016 r. do 12.08.2016 r. stwierdzająca eksploatowanie instalacji bez wymaganego pozwolenia. Zawiadomienie z dnia 23.08.2016 r. o wszczęciu postępowania administracyjnego w sprawie wstrzymania użytkowania instalacji. Zawiadomienie z dnia 19.09.2016 r. o zebraniu materiału dowodowego w sprawie wstrzymania użytkowania instalacji. Pismo strony z dnia 22.09.2016 r. informujące o złożeniu Marszałkowi Województwa Wielkopolskiego wniosku o wydanie pozwolenia (wpłynęło do WIOŚ w Poznaniu w dniu 27.09.2016 r.). Decyzja z dnia 17.10.2016 r. o wstrzymaniu użytkowania instalacji. Termin wstrzymania ustalono na 42 dzień od stwierdzenia ostatecznosci decyzji. W dniu 28.10.2016 r. strona wniosła odwołanie od decyzji. W dniu 10.11.2016 r. przekazano odwołania do GIOŚ.</t>
  </si>
  <si>
    <t xml:space="preserve">Jan Jokiel  Firma „ARGUS” Eksport-Import,  Koza Wielka 13, 63-642 Perzów
</t>
  </si>
  <si>
    <t>08.09.2016 r.</t>
  </si>
  <si>
    <t>Kontrola WIOŚ w Poznaniu w dniach od 02.06.2016 r. do 16.06.2016 r. stwierdzająca eksploatowanie instalacji bez wymaganego pozwolenia. Zawiadomienie z dnia 17.08.2016 r. o wszczęciu postępowania administracyjnego w sprawie wstrzymania użytkowania instalacji. Zawiadomienie z dnia 16.09.2016 r. o zebraniu materiału dowodowego w sprawie wstrzymania użytkowania instalacji i ustalenie terminu zakończenia postępowania na dzień 14.10.2016 r. Wniosek strony z dnia 29.09.2016 r o zawieszenie postępowania do czasu wydanie przez Marszałka Województwa Wielkopolskiego pozwolenia zinegrowanego (wpłynęło do WIOŚ w Poznaniu w dniu 06.10.2016 r.). Pismo z dnia 14.10.2016 r. o ustaleniu nowego terminu zakończenia postępowania na dzień 14 listopada 2016 r. Postanowienie z dnia 28.10.2016 r o odmowie zawieszenia postępowania. Decyzja z dnia 09.11.2016 r. o wstrzymaniu użytkowania instalacji. Termin wstrzymania ustalono na 30 dzień od stwierdzenia ostatecznosci decyzji. Decyzja nie jest jeszcze ostateczna.</t>
  </si>
  <si>
    <t xml:space="preserve">Volkswagen Poznań Sp. z o.o., ul. Warszawska  349, 61-060 Poznań,
Zakład  Września Oddział w Białężycach, 62-300  Białężyce
</t>
  </si>
  <si>
    <t>02.09.2016 r.</t>
  </si>
  <si>
    <t xml:space="preserve">Kontrola odbiorowa przeprowadzona przez WIOŚ w dniach od 09.09.2016 r. do 07.10.2016 r. nie wykazała nieprawidłowości. Na wniosek organizacji ekologicznej, która poinformowała WIOŚ o użytkowaniu przez podmiot instalacji bez ostatecznego pozwolenia zintegrowanego (pismo z dnia 14.11.2016 r.), od którego się ona odowłała, pismem z dnia 18.11.2016 r. wszczęto z urzędu postępowanie administracyjne w sprawie wstrzymania użytkowania instalacji w trybie art. 365. ust. 1. W związku z zawiadomieniem o wszczęciu postępowania Volkswagen poinformował, że pozwolenie zintegrowane jest ostateczne bo odwołanie wniesiono po terminie. Sprawa odowłania jest rozpatrywana przez Ministra Środowiska. </t>
  </si>
  <si>
    <t>Zachodniopomorskie</t>
  </si>
  <si>
    <t>Zakład Odzysku i Składowania Odpadów Komunalnych w Leśnie Górnym gm. Police m. Tarnowo</t>
  </si>
  <si>
    <t>5.4 Instalacja do składowania odpadów, o zdolności przyjmowania ponad 10 ton odpadów na dobę lub o całkowitej pojemności ponad 25 000 ton, z wyjątkiem składowisk odpadów obojętnych lub obiektów unieszkodliwiania odpadów wydobywczych.</t>
  </si>
  <si>
    <t>Marszałek Województwa Zachodniopomorskiego</t>
  </si>
  <si>
    <t xml:space="preserve">W dniu 27.07.2016 r. Marszałek Województwa wydał decyzję wyłączającą z dniem 13.05.2016 r. składowisko z eksploatacji. Decyzją z dnia 25.07.2016 r. Minister Środowiska utrzymał w mocy ww.decyzję. </t>
  </si>
  <si>
    <t>Tabela nr 4c Wstrzymanie oddania instalacji do użytkowania  i wstrzymanie użytkowania *(opisać w tabeli po 2 przykłady)</t>
  </si>
  <si>
    <t>Nazwa zakładu lub sprawcy zanieczyszczenia</t>
  </si>
  <si>
    <t>*Rozporządzenie  Ministra Środowiska z dnia 30.12.2002 r. w sprawie poważnych awarii objętych obowiązkiem zgłoszenia do Głównego Inspektora Ochrony Środowiska (Dz.U. 2003 nr 5 poz.58, z późn. zm.)</t>
  </si>
  <si>
    <t>Liczba zaplanowanych kontroli</t>
  </si>
  <si>
    <r>
      <t>Liczba zakładów</t>
    </r>
    <r>
      <rPr>
        <u/>
        <sz val="9"/>
        <color theme="1"/>
        <rFont val="Times New Roman"/>
        <family val="1"/>
        <charset val="238"/>
      </rPr>
      <t xml:space="preserve"> ferm drobiu</t>
    </r>
    <r>
      <rPr>
        <sz val="9"/>
        <color theme="1"/>
        <rFont val="Times New Roman"/>
        <family val="1"/>
        <charset val="238"/>
      </rPr>
      <t xml:space="preserve"> wymagających pozwolenia zintegrowanego w ewidencji wg stanu na  31.12.2016 r.</t>
    </r>
  </si>
  <si>
    <r>
      <t>Liczba zakładów</t>
    </r>
    <r>
      <rPr>
        <u/>
        <sz val="9"/>
        <color theme="1"/>
        <rFont val="Times New Roman"/>
        <family val="1"/>
        <charset val="238"/>
      </rPr>
      <t xml:space="preserve"> ferm drobiu</t>
    </r>
    <r>
      <rPr>
        <sz val="9"/>
        <color theme="1"/>
        <rFont val="Times New Roman"/>
        <family val="1"/>
        <charset val="238"/>
      </rPr>
      <t xml:space="preserve"> wymagających pozwolenia zintegrowanego w ewidencji wg stanu na 31.12.2017 r.</t>
    </r>
  </si>
  <si>
    <t>Liczba zakładów ferm drobiu wymagających pozwolenia zintegrowanego w ewidencji wg stanu na  31.12.2017 r.</t>
  </si>
  <si>
    <r>
      <t xml:space="preserve">Liczba zakładów </t>
    </r>
    <r>
      <rPr>
        <u/>
        <sz val="9"/>
        <color theme="1"/>
        <rFont val="Times New Roman"/>
        <family val="1"/>
        <charset val="238"/>
      </rPr>
      <t>wielkoprzemysłowych ferm tuczu trzody chlewnej</t>
    </r>
    <r>
      <rPr>
        <sz val="9"/>
        <color theme="1"/>
        <rFont val="Times New Roman"/>
        <family val="1"/>
        <charset val="238"/>
      </rPr>
      <t xml:space="preserve"> wymagających pozwolenia zintegrowanego w ewidencji wg stanu na 31.12.2017 r.</t>
    </r>
  </si>
  <si>
    <r>
      <t xml:space="preserve">Liczba zakładów </t>
    </r>
    <r>
      <rPr>
        <u/>
        <sz val="9"/>
        <color theme="1"/>
        <rFont val="Times New Roman"/>
        <family val="1"/>
        <charset val="238"/>
      </rPr>
      <t>wielkoprzemysłowych ferm tuczu trzody chlewnej</t>
    </r>
    <r>
      <rPr>
        <sz val="9"/>
        <color theme="1"/>
        <rFont val="Times New Roman"/>
        <family val="1"/>
        <charset val="238"/>
      </rPr>
      <t xml:space="preserve"> wymagających pozwolenia zintegrowanego w ewidencji wg stanu na  31.12.2016 r.</t>
    </r>
  </si>
  <si>
    <t>Liczba zakładów wielkoprzemysłowych ferm tuczu trzody chlewnej wymagających pozwolenia zintegrowanego w ewidencji wg stanu na  31.12.2017 r.</t>
  </si>
  <si>
    <t>rolniczgo wykorzystania ścieków</t>
  </si>
  <si>
    <t>za stosowanie nawozów niezgodnie z przepisami wydanymi na podstawie art. 106 ust. 4 Prawa wodnego</t>
  </si>
  <si>
    <t>przechowywanie odchodów zwierzęcych niezgodnie z przepisami wydanymi na podstawie art. 106 ust. 4 Prawa wodnego</t>
  </si>
  <si>
    <t>prowadzenie dokumentacji realizacji programu działań niezgodnie z przepisami wydanymi na podstawie art. 106 ust. 4 Prawa wodnego albo za jej brak</t>
  </si>
  <si>
    <t>Liczba instalacji w ewidencji WIOŚ, wg. stanu na dzień 31.12.2017 r.</t>
  </si>
  <si>
    <t>liczba wystąpień do innych organów</t>
  </si>
  <si>
    <t>liczba pouczeń</t>
  </si>
  <si>
    <t>liczba mandatów</t>
  </si>
  <si>
    <t>liczba zarządzeń pokontrolnych</t>
  </si>
  <si>
    <t>liczba wydanych decyzji w trybie art. 367 Poś</t>
  </si>
  <si>
    <t xml:space="preserve">Liczba przeprowadzonych kontroli </t>
  </si>
  <si>
    <t xml:space="preserve">*W przypadku kontroli innych podmiotów w zakresie realizacji zadań określonych w POP (np. starosta, podmiot korzystający ze środowiska, itd.) proszę o powielenie tabeli 21b z nadaniem odpowiednich nazw kolumnom. </t>
  </si>
  <si>
    <t xml:space="preserve">Liczba wykonanych kontroli instalacji IPPC ogółem wg stanu na 31.12.2017 r.
(planowych i pozaplanowych)
</t>
  </si>
  <si>
    <t>Art. 14 ust. 2 pkt 8 ustawy z dnia 21 czerwca 2002 r. o materiałach wybuchowych przeznaczonych do użytku cywilnego (Dz. U z 2017 r. poz. 283 z późn. zm.).</t>
  </si>
  <si>
    <t xml:space="preserve">Art. 5 ust. 2 pkt 6 lit. C  ustawy z dnia 2 marca 2001r. o wyrobie alkoholu etylowego oraz wytwarzaniu wyrobów tytoniowych ( Dz. U. z 2017 r., poz.206). </t>
  </si>
  <si>
    <t>Art. 12 ust. 2 pkt 10 ustawy z dnia 22 czerwca 2001 r. o wykonywaniu działalności gospodarczej w zakresie wytwarzania i obrotu materiałami wybuchowymi, bronią, amunicją oraz wyrobami i technologią o przeznaczeniu wojskowym lub policyjnym ( Dz. U.  z 2017 r.  poz. 1017 290 z późn. zm.).</t>
  </si>
  <si>
    <t>Art. 28 ust. 3 Ustawy z dnia 20 lipca 1991r. o Inspekcji Ochrony Środowiska (Dz. U. z 2016, poz. 1688 z późn. zm.).</t>
  </si>
  <si>
    <t>§ 9 rozporządzenia Ministra Rolnictwa i Rozwoju Wsi z dnia 17 października 2007 r. w sprawie szczegółowych warunków i trybu przyznawania pomocy finansowej w ramach działania „Zwiększenie wartości dodanej podstawowej produkcji rolnej i leśnej” objętego Programem Rozwoju Obszarów Wiejskich na lata 2007-2013 (Dz. U. z 2014 r. poz. 1137 z późn. zm)  wydanego na podstawie art. 29 ust. 1 pkt 1 ustawy z dnia 7 marca 2007 r. o wspieraniu rozwoju obszarów wiejskich z udziałem środków Europejskiego Funduszu Rolnego na rzecz Rozwoju Obszarów Wiejskich  (Dz. U. z 2017 r. poz.1856)</t>
  </si>
  <si>
    <t>§ 10  rozporządzenia Ministra Rolnictwa i Rozwoju Wsi z dnia 17 lipca 2008 r. w sprawie szczegółowych warunków i trybu przyznawania pomocy finansowej w ramach działania „Tworzenie i rozwój mikroprzedsiębiorstw” (Dz.U. z 2015 r., poz.1885), objętego Programem Rozwoju Obszarów Wiejskich na lata 2007-2013 (Dz. U.z 2015 r., poz. 1885) na podstawie art. 29 ust. 1 pkt 1 ustawy z dnia 7 marca 2007 r. o wspieraniu rozwoju obszarów wiejskich z udziałem środków Europejskiego Funduszu Rolnego na rzecz Rozwoju Obszarów Wiejskich (Dz. U. z 2017 r., poz. 1856)</t>
  </si>
  <si>
    <t>§13 ust. 2 pkt 22 rozporządzenia Ministra Rolnictwa i Rozwoju Wsi z dnia 17 października 2007 r. w sprawie szczegółowych warunków i trybu przyznawania pomocy finansowej w ramach działania „Modernizacja gospodarstw rolnych” i „ułatwienie startu młodym rolnikom” objętego Programem Rozwoju Obszarów Wiejskich na lata 2007-20013 (Dz. U. z 2015 r., poz. 1885)  wydanego na podstawie art. 29 ust. 1 pkt 1 ustawy z dnia 7 marca 2007 r. o wspieraniu rozwoju obszarów wiejskich z udziałem środków Europejskiego Funduszu Rolnego na rzecz Rozwoju Obszarów Wiejskich (Dz. U. z 2017 r,. poz. 1856)</t>
  </si>
  <si>
    <t xml:space="preserve">§ 26 ust. 3 rozporządzenia Ministra Infrastruktury z dnia 12 kwietnia 2002r. w sprawie warunków technicznych, jakim powinny odpowiadać budynki i ich usytuowanie. ( Dz. U.z 2015 r.,  poz. 1422 z późn. zm.) </t>
  </si>
  <si>
    <t xml:space="preserve">Art.11 pkt 6l ustawy z dnia 27 marca 2003r. o  planowaniu i zagospodarowaniu przestrzennym (Dz. U. z 2017 r. poz. 1073 z późn. zm.) </t>
  </si>
  <si>
    <t xml:space="preserve">Art.17 pkt 6a ustawy z dnia 27 marca 2003r. o  planowaniu i zagospodarowaniu przestrzennym (Dz. U. z 2017 r. poz. 1073 z późn. zm.) </t>
  </si>
  <si>
    <t>Art. 217 § 2 pkt 2, art. 218 § 1 ustawy z dnia 14 czerwca 1960 r. - Kodeks postępowania administracyjnego (Dz .U. z 2017 r., poz. 1257)</t>
  </si>
  <si>
    <t>Art. 217§ 2 pkt 2, art. 218 § 1 ustawy z dnia 14 czerwca 1960 r. - Kodeks postępowania administracyjnego (Dz .U. z 2017 r., poz. 1257)</t>
  </si>
  <si>
    <t>Art. 3 ustawy z dnia 29 czerwca 2007 r. o międzynarodowym przemieszczaniu odpadów (Dz. U. z 2015 r. poz. 1048 z późn. zm.))</t>
  </si>
  <si>
    <t>Art. 5 ustawy z dnia 29 czerwca 2007 r. o międzynarodowym  przemieszczaniu odpadów (Dz. U z 2015 r. poz. 1048 z późn. zm.))</t>
  </si>
  <si>
    <t>Art. 10 ustawa z dnia 11 sierpnia 2001r. o szczególnych zasadach odbudowy, remontów i rozbiórek obiektów budowlanych zniszczonych lub uszkodzonych w wyniku żywiołu (Dz. U. z 2016 r., poz. 519 z późn. zm.)</t>
  </si>
  <si>
    <t xml:space="preserve">Art. 53 w ust. 4 pkt 12 ustawy z dnia 27 marca 2003 r. o planowaniu i zagospodarowaniu przestrzennym (Dz. U. z 2017 r. poz. 1073 z późn. zm.) </t>
  </si>
  <si>
    <t>wystąpienia do innych organów (określić jakie)</t>
  </si>
  <si>
    <t>wstrzymanie użytkowania w trybie art. 365 ust. 2 ustawy Poś</t>
  </si>
  <si>
    <t>Osoba odpowiedzialna za sporządzenie Informacji o realizacji zadań IOŚ w WIOŚ:</t>
  </si>
  <si>
    <r>
      <t>·</t>
    </r>
    <r>
      <rPr>
        <sz val="7"/>
        <color indexed="8"/>
        <rFont val="Times New Roman"/>
        <family val="1"/>
        <charset val="238"/>
      </rPr>
      <t> </t>
    </r>
    <r>
      <rPr>
        <sz val="12"/>
        <color indexed="8"/>
        <rFont val="Times New Roman"/>
        <family val="1"/>
        <charset val="238"/>
      </rPr>
      <t>odmowa wszczęcia postępowania</t>
    </r>
  </si>
  <si>
    <t>11. Kontrole ferm zwierząt, dla których jest wymagane pozwolenie zintegrowane</t>
  </si>
  <si>
    <r>
      <t xml:space="preserve">Tabela nr 11a . Liczba zakładów </t>
    </r>
    <r>
      <rPr>
        <b/>
        <u/>
        <sz val="12"/>
        <rFont val="Times New Roman"/>
        <family val="1"/>
        <charset val="238"/>
      </rPr>
      <t>wielkoprzemysłowych ferm tuczu trzody chlewnej wymagających pozwolenia zintegrowaneg</t>
    </r>
    <r>
      <rPr>
        <b/>
        <sz val="12"/>
        <rFont val="Times New Roman"/>
        <family val="1"/>
        <charset val="238"/>
      </rPr>
      <t xml:space="preserve">o ogółem w ewidencji WIOŚ i kontroli </t>
    </r>
    <r>
      <rPr>
        <b/>
        <u/>
        <sz val="12"/>
        <rFont val="Times New Roman"/>
        <family val="1"/>
        <charset val="238"/>
      </rPr>
      <t>planowych w terenie</t>
    </r>
    <r>
      <rPr>
        <b/>
        <sz val="12"/>
        <rFont val="Times New Roman"/>
        <family val="1"/>
        <charset val="238"/>
      </rPr>
      <t xml:space="preserve"> z podaniem liczby stwierdzonych naruszeń w podziale na klasy naruszeń za rok 2017</t>
    </r>
  </si>
  <si>
    <r>
      <t>Tabela nr 11b . Liczba zakładów</t>
    </r>
    <r>
      <rPr>
        <b/>
        <u/>
        <sz val="12"/>
        <rFont val="Times New Roman"/>
        <family val="1"/>
        <charset val="238"/>
      </rPr>
      <t xml:space="preserve"> wielkoprzemysłowych ferm tuczu trzody chlewnej wymagających pozwolenia zintegrowanego</t>
    </r>
    <r>
      <rPr>
        <b/>
        <sz val="12"/>
        <rFont val="Times New Roman"/>
        <family val="1"/>
        <charset val="238"/>
      </rPr>
      <t xml:space="preserve"> ogółem w ewidencji WIOŚ i kontroli </t>
    </r>
    <r>
      <rPr>
        <b/>
        <u/>
        <sz val="12"/>
        <rFont val="Times New Roman"/>
        <family val="1"/>
        <charset val="238"/>
      </rPr>
      <t>pozaplanowych  w terenie</t>
    </r>
    <r>
      <rPr>
        <b/>
        <sz val="12"/>
        <rFont val="Times New Roman"/>
        <family val="1"/>
        <charset val="238"/>
      </rPr>
      <t xml:space="preserve"> z podaniem liczby stwierdzonych naruszeń w podziale na klasy naruszeń za rok 2017</t>
    </r>
  </si>
  <si>
    <r>
      <t>Tabela nr 11c . Liczba zakładów</t>
    </r>
    <r>
      <rPr>
        <b/>
        <u/>
        <sz val="12"/>
        <rFont val="Times New Roman"/>
        <family val="1"/>
        <charset val="238"/>
      </rPr>
      <t xml:space="preserve"> ferm drobiu wymagających pozwolenia zintegrowanego</t>
    </r>
    <r>
      <rPr>
        <b/>
        <sz val="12"/>
        <rFont val="Times New Roman"/>
        <family val="1"/>
        <charset val="238"/>
      </rPr>
      <t xml:space="preserve"> ogółem w ewidencji WIOŚ i kontroli </t>
    </r>
    <r>
      <rPr>
        <b/>
        <u/>
        <sz val="12"/>
        <rFont val="Times New Roman"/>
        <family val="1"/>
        <charset val="238"/>
      </rPr>
      <t xml:space="preserve">planowych w terenie </t>
    </r>
    <r>
      <rPr>
        <b/>
        <sz val="12"/>
        <rFont val="Times New Roman"/>
        <family val="1"/>
        <charset val="238"/>
      </rPr>
      <t>z podaniem liczby stwierdzonych naruszeń w podziale na klasy naruszeń za rok 2017</t>
    </r>
  </si>
  <si>
    <r>
      <t xml:space="preserve">Tabela nr 11d . Liczba zakładów </t>
    </r>
    <r>
      <rPr>
        <b/>
        <u/>
        <sz val="12"/>
        <rFont val="Times New Roman"/>
        <family val="1"/>
        <charset val="238"/>
      </rPr>
      <t>ferm drobiu wymagających pozwolenia zintegrowanego</t>
    </r>
    <r>
      <rPr>
        <b/>
        <sz val="12"/>
        <rFont val="Times New Roman"/>
        <family val="1"/>
        <charset val="238"/>
      </rPr>
      <t xml:space="preserve"> ogółem w ewidencji WIOŚ i kontroli </t>
    </r>
    <r>
      <rPr>
        <b/>
        <u/>
        <sz val="12"/>
        <rFont val="Times New Roman"/>
        <family val="1"/>
        <charset val="238"/>
      </rPr>
      <t>pozaplanowych  w terenie</t>
    </r>
    <r>
      <rPr>
        <b/>
        <sz val="12"/>
        <rFont val="Times New Roman"/>
        <family val="1"/>
        <charset val="238"/>
      </rPr>
      <t xml:space="preserve"> z podaniem liczby stwierdzonych naruszeń w podziale na klasy naruszeń za rok 2017</t>
    </r>
  </si>
  <si>
    <t>12. Nadzór nad wielkoprzemysłowymi fermami trzody chlewnej</t>
  </si>
  <si>
    <t>Tabela nr 12a. „Informacja o wynikach kontroli dla NIK w sprawie nadzoru nad wielkoprzemysłowymi fermami trzody chlewnej”(dane za rok 2017)</t>
  </si>
  <si>
    <t xml:space="preserve">Tabela nr 12b „Informacja o wynikach kontroli dla NIK w sprawie nadzoru nad wielkoprzemysłowymi fermami trzody chlewnej” (dane za rok 2017)
</t>
  </si>
  <si>
    <t xml:space="preserve">13. Kontrole stosowania i przechowywania nawozów, środków wspomagających uprawę roślin, komunalnych osadów ściekowych oraz kontrola rolniczego wykorzystania ścieków, w produkcji pierwotnej żywności pochodzenia roślinnego. </t>
  </si>
  <si>
    <t>Tabela nr 13 Liczba kontroli przeprowadzonych w 2017 r., stosowania i przechowywania nawozów, środków wspomagania uprawy roślin, komunalnych osadów ściekowych oraz liczba kontroli rolniczego wykorzystania ścieków w produkcji pierwotnej żywności pochodzenia roślinnego.</t>
  </si>
  <si>
    <t>Tabela nr 14 Liczba kontroli przeprowadzonych w 2017 r., z pomiarami jakości ścieków przy wykorzystaniu laboratoriów mobilnych zakupionych w ramach Programu Operacyjnego „Infrastruktura i Środowisko”.</t>
  </si>
  <si>
    <t>14. Kontrole z pomiarami jakości ścieków przy wykorzystaniu laboratoriów mobilnych zakupionych w ramach Programu Operacyjnego „Infrastruktura i Środowisko”.</t>
  </si>
  <si>
    <t xml:space="preserve">15. Kontrole dotyczące ochrony wód przed zanieczyszczeniem azotanami pochodzącymi ze źródeł rolniczych </t>
  </si>
  <si>
    <t xml:space="preserve">Tabela nr 15a Liczba kontroli przeprowadzonych w 2017 r.,  dot. ochrony wód przed zanieczyszczeniem azotanami pochodzącymi ze źródeł rolniczych </t>
  </si>
  <si>
    <t>Tabela 16b. Liczba kontroli przeprowadzonych w 2017 r., dokumentacyjnych dot. PEM oraz podjęte działania pokontrolne w 2017 r.</t>
  </si>
  <si>
    <t xml:space="preserve">16. Kontrole dot. PEM </t>
  </si>
  <si>
    <t>Tabela 16a. Liczba kontroli przeprowadzonych w 2017 r., w terenie dot. PEM oraz podjęte działania pokontrolne w 2017 r.</t>
  </si>
  <si>
    <t xml:space="preserve">17. Liczba kontroli realizacji zadań określonych w Programie ochrony powietrza </t>
  </si>
  <si>
    <t>Tabela nr 17a Liczba kontroli Zarządu Województwa oraz Sejmiku Województwa w zakresie uchwalania oraz realiazacji zadań określonych w Programie Ochrony Powietrza oraz podjętych działań pokontrolnych w 2017 r.</t>
  </si>
  <si>
    <t>Tabela nr 17b Liczba kontroli gmin w zakresie realiazacji zadań określonych w Programie Ochrony Powietrza oraz podjętych działań pokontrolnych w 2017 r.</t>
  </si>
  <si>
    <t xml:space="preserve">18. Kontrole w zakresie przestrzegania przepisów, o których mowa w art. 136a ustawy z dnia 3 października 2008 r. o udostępnianiu informacji o środowisku i jego ochronie, udziale społeczeństwa 
w ochronie środowiska oraz o ocenach oddziaływania na środowisko </t>
  </si>
  <si>
    <t xml:space="preserve">Tabela nr 18 Liczba kontroli przeprowadzonych w 2017 r. w zakresie przestrzegania przepisów, o których mowa w art. 136a ustawy z dnia 3 października 2008 r. o udostępnianiu informacji o środowisku i jego ochronie, udziale społeczeństwa w ochronie środowiska oraz o ocenach oddziaływania na środowisko </t>
  </si>
  <si>
    <t xml:space="preserve">19. Zakłady i instalacje podlegające dyrektywie 2010/75/UE oraz  rozporządzeniu (WE)166/2006
</t>
  </si>
  <si>
    <t xml:space="preserve">Tabela nr 19a Zestawienie liczby zakładów i instalacji podlegających dyrektywie IPPC 2010/75/UE oraz  rozporządzeniu (WE)166/2006  według stanu na dzień 31 grudnia 2017 r.
</t>
  </si>
  <si>
    <t>Tabela nr 19b. Liczba instalacji podlegających obowiązkowi uzyskania pozwolenia zintegrowanego (według ustaleń dokonanych przez Inspekcję Ochrony Środowiska). Stan na 31 grudnia 2017 r.</t>
  </si>
  <si>
    <t>Tabela nr 19c. Instalacje IPPC, które nie posiadają wymaganego pozwolenia zintegrowanego. Aktualizacja na dzień 31.12.2017 r.</t>
  </si>
  <si>
    <t>Tabela nr 19d. Liczba kontroli w terenie instalacji IPPC przeprowadzonych w 2017 r.</t>
  </si>
  <si>
    <t xml:space="preserve">Tabela nr 19e. Wykaz wszystkichi nstalacji IPPC, które nie posiadają PZ  z opisem działań podjętych przez WIOŚ (według stanu na dzień 31 grudnia 2017 r.)
</t>
  </si>
  <si>
    <t>Tabela nr 19f. Wykaz instalacji IPPC z podziałem na branże. Stan na dzień 31 grudnia 2017 r.</t>
  </si>
  <si>
    <t xml:space="preserve">20. Zaświadczenia i opinie </t>
  </si>
  <si>
    <t xml:space="preserve">Tabela nr 20 Zaświadczenia, opinie, stanowiska i informacje - wydawane przez WIOŚ w 2017 roku </t>
  </si>
  <si>
    <r>
      <t xml:space="preserve">Wypełnione tabele proszę przesłać (wyłącznie w wersji elektronicznej) na adres </t>
    </r>
    <r>
      <rPr>
        <u/>
        <sz val="14"/>
        <rFont val="Times New Roman"/>
        <family val="1"/>
        <charset val="238"/>
      </rPr>
      <t>m.wisniewski@gios.gov.pl</t>
    </r>
    <r>
      <rPr>
        <sz val="14"/>
        <rFont val="Times New Roman"/>
        <family val="1"/>
        <charset val="238"/>
      </rPr>
      <t xml:space="preserve"> w terminie do 21 lutego 2018 roku.</t>
    </r>
  </si>
  <si>
    <t>Grzywna w celu wykonania obowiązku eliminacji urządzeń zawierających PCB</t>
  </si>
  <si>
    <t xml:space="preserve">ponowny tytuł wykonawczy bez konieczności wydawania upomnienia </t>
  </si>
  <si>
    <t>11.12.2017r . 1/2017</t>
  </si>
  <si>
    <t>w toku</t>
  </si>
  <si>
    <t xml:space="preserve">34 upomnienia 
69 tytuł wykonawczy </t>
  </si>
  <si>
    <t>art.. 246b ustawy -Prawo ochrony środowiska (Dz. U. 2016, poz. 672 z późn. zm.)</t>
  </si>
  <si>
    <t>Postanowienie o nie wnoszeniu uwag do raportu o bezpieczeństwie zakładu o dużym ryzyku</t>
  </si>
  <si>
    <t xml:space="preserve">Postanowienie o sprostowaniu omyłki w decyzji WIOŚ </t>
  </si>
  <si>
    <t>Art.. 113 par. 1  ustawy z dnia 14 czerwca 1960 r. - Kodeks postępowania administracyjnego (Dz .U. z 2017 r., poz. 1257)</t>
  </si>
  <si>
    <t>MOTO-HURT s.c. Justyna Pawlak, Włodarczyk Mieczysław
Krzyworzeka 288, działka nr 783</t>
  </si>
  <si>
    <t>zanieczyszczenie gleby</t>
  </si>
  <si>
    <t>zanieczyszczenie gruntu płynami eksploatacyjnymi.</t>
  </si>
  <si>
    <t>Wystąpienie do RDOŚ w Łodzi
Zarządzenie pokontrolne</t>
  </si>
  <si>
    <t>RDOŚ wszczął postępowanie w sprawie wydania decyzji zobowiazującej podmiot korzystajacy ze środowiska do przeprowadzenia działań naprawczych.</t>
  </si>
  <si>
    <t>GOSPODARSTWO ROLNE FERMA DROBIU JAKUB MIKOŁAJCZYK</t>
  </si>
  <si>
    <t>użytkowanie instalacji do chowu lub hodowli drobiu - kurnika o łącznej obsadzie powyżej 40 000 stanowisk dla drobiu, znajdującej się w miejscowości Plecka Dąbrowa 21, 99-311 Bedlno, eksploatowanej przez p. Jakuba Mikołajczyka właściciela bez wymaganego pozwolenia zintegrowanego.</t>
  </si>
  <si>
    <t>termin wstrzymania użytkowania instalacji do chowu lub hodowli drobiu - kurnika do 31.12.2017r. wniosek o przedłużenie terminu  wstrzymania użytkowania instalacji,  wszczęcie postępowania administracyjnego przez WIOŚ w tej sprawie,  kontrola</t>
  </si>
  <si>
    <t>ZORINA Spółka z o.o.</t>
  </si>
  <si>
    <t xml:space="preserve">wstrzymanie użytkowania instalacji do obróbki i przetwórstwa mleka o zdolności przyjmowania ponad 200 ton mleka na dobę, znajdującej się w ZORINA Spółka z o.o. w Kutnie przy ulicy Toruńskiej 22, bez wymaganego pozwolenia zintegrowanego </t>
  </si>
  <si>
    <t>termin wstrzymania użytkowania instalacji do 31.12.2017r. Uzyskanie decyzji Starosty Powiatu Kutnowskiego  pozwolenie zintegrowane w dniu 28.12.2017r.</t>
  </si>
  <si>
    <t>MAREK MILEWSKI FERMA DROBIU</t>
  </si>
  <si>
    <t>użytkowanie instalacji do chowu lub hodowli drobiu - kurnika o łącznej obsadzie powyżej 40 000 stanowisk dla drobiu, znajdującego się w miejscowości Żabików 48, 99-320 Żychlin, eksploatowanej przez p. Marka Milewskiego bez wymaganego pozwolenia zintegrowanego.</t>
  </si>
  <si>
    <t>termin wstrzymania użytkowania instalacji do chowu lub hodowli drobiu - kurnika do 31.12.2017r. Uzyskanie decyzji Marszałka Województwa Łódzkiego  pozwolenie zintegrowane w dniu 29.12.2017r.</t>
  </si>
  <si>
    <t>Nie przekazanie sprawozdania za rok 2014
1.5. nie przekazanie Marszałkowi Województwa Łódzkiego sprawozdania o realizacji POP za 2014 oraz  nie dochowanie terminów przekazania sprawozdań za 2013 i 2015 r</t>
  </si>
  <si>
    <t>1.10. Brak przedłożenia Wojewódzkiemu Inspektorowi Ochrony Środowiska w Łodzi analizy porealizacyjnej przedsięwzięcia. Brak pozwolenia wodnoprawnego na wprowadzanie do urządzeń kanalizacyjnych, będących własnością innych podmiotów, ścieków przemysłowych zawierających substancje szczególnie szkodliwe dla środowiska wodnego. Niewielkie rozszczelnienie instalacji służącej do dezodoryzacji powietrza, naprawione w trakcie kontroli.</t>
  </si>
  <si>
    <t>*Zawiadomienie o popełnieniu przestępstwa z art. 182 par. 1 kk polegającego na istotnym obniżeniu jakości wód rzeki Słudwi. Postanowieniem z dnia 07.12.2017r. Prokuratura Rejonowa w Kutnie umorzyła śledztwo, ponieważ w toku prowadzonego postępowania nie ustalono sprawcy przestępstwa</t>
  </si>
  <si>
    <t>*</t>
  </si>
  <si>
    <t>**</t>
  </si>
  <si>
    <t xml:space="preserve">Posesja prywatna Marian Pakowski ul. Grunwaldzka 5 97-320 Wolbórz </t>
  </si>
  <si>
    <t>gleba/ziemia - przekorczenie standarsów jakości gleby/ziemi (metale ciężkie)</t>
  </si>
  <si>
    <t>nielegalne zakopanie beczek z odpadmi przez nieznaego sprawcę</t>
  </si>
  <si>
    <t>kontrola WIOŚ z poborem prób gleby/ziemi, wystapienie do RDOŚ w Łodzi (w sprawie historycznego zanieczyszczenia) i do Burmistrza Wolborza (art. ustawy o odpadach)</t>
  </si>
  <si>
    <t>RDOŚ w Łodzi prowadzi postepowanie wyjaśniające w sprawie zanieczyszczenia ziemi - brak na dzien dziesiejszy rozstrzygnięc tego postepowania. Brak informacji z UM wolbórz  o usunieciu odpadów (uprzednio wykopoanych i w części  zdeponowanych  przez firmę usuwającą odpady z posesji  na tej posesji) w mijscu na ten cel nie przeznaczonym. Prokuratura umorzyła sledztwo proweadzone w kierunku art. 183 kk</t>
  </si>
  <si>
    <t>c - 1 kontrola 
b - 2 kontrole</t>
  </si>
  <si>
    <t>d - 1 kontrola</t>
  </si>
  <si>
    <t>* w tym 59 kontroli wprowadzonych do ISK w okresie od 01.01. do 05.01.2018 r.</t>
  </si>
  <si>
    <t>brak</t>
  </si>
  <si>
    <t>Odlewnia Żeliwa i Staliwa Zgierz Sp. z o.o. w Zgierzu prowadzi działalność w zakresie wytwarzania odlewów z żeliwa i staliwa. W trakcie kontroli stwierdzono, iż instalacja do wytopu żeliwa i staliwa eksploatowana jest bez zastosowania rozwiązań i środków technicznych ograniczających emisję zanieczyszczeń do środowiska określonych w Decyzji Starosty Zgierskiego z dnia 7 sierpnia 2013 roku; znak: BS.6224.7.2013.MA/2, a także z naruszeniem warunków ww. decyzji. Wskutek daleko idących zaniedbań w zakresie nadzoru nad prawidłową pracą instalacji odpylającej - zakład jest uciążliwy dla środowiska. W stosunku do spółki toczy się postępowanie administracyjne w kierunku wstrzymania działalności zakładu.</t>
  </si>
  <si>
    <t xml:space="preserve">Firma HSV Polska Sp. z o.o. z/s w Łodzi produkuje elementy opakowań z polistyrenu spienionego i polipropylenu spienionego. W związku z interwencją złożoną w tutejszym Inspektoracie, związaną z nadmierną emisją hałasu z terenu zakładu - w trakcie kontroli wykonano pomiary hałasu, zarówno w porze dnia, jak i w porze nocy. Spółka posiada decyzję Prezydenta Miasta Łodzi nr 4/H/07 z dnia 16 października 2007 roku; znak: OŚR-III-76460/4/07 określającą dopuszczalne poziomy emisji wynoszące odpowiednio 55 dB – dla pory dnia oraz 45 dB – dla pory nocy. Przeprowadzone pomiary hałasu wykazały przekroczenie dopuszczalnych poziomów hałasu, określonych w decyzji Prezydenta Miasta Łodzi, w punkcie pomiarowym nr 2 o 6,6 dB w porze dnia i o 16,5 dB w porze nocy. Wydano odrębne decyzje o karze biegnącej dla pory dnia i dla pory nocy.  W stosunku do spółki toczy się toczy się postępowanie administracyjne w kierunku wstrzymania zakładu 
 </t>
  </si>
  <si>
    <t>wyrok nakazowy wymierzający karę 200 złotych dla Pana Zbigniewa Strumiłło za wykroczenie z art. 41 pkt 2 ustawy o nawozach i nawożeniu, tj. wywozu gnojowicy na grunty orne w Dłutowie w nocy z 5 na 6 grudnia 2016 roku bez zachowania terminu nawożenia gleb (od 1 marca do 30 listopada)</t>
  </si>
  <si>
    <t>Nieterminowe przedłożenie Łódzkiemu Wojewódzkiemu Inspektorowi Ochrony Środowiska w Łodzi: Aktualizacji Zgłoszenia Zakładu Zwiększonego Ryzyka, Programu Zapobiegania Poważnym Awariom Przemysłowym.  Nie podano do publicznej wiadomości wszystkich informacji określonych w art. 261a ust. 1 ustawy Prawo ochrony środowiska.  Utrudnione pozyskiwanie przez Zakład informacji dotyczących ilości i rodzajów magazynowanych substancji oraz określenia poziomu zagrożenia poważną awarią – nieprawidłowe funkcjonowanie mechanizmów umożliwiających systematyczną analizę zagrożeń awarią przemysłową w systemie zarządzania bezpieczeństwem.</t>
  </si>
  <si>
    <t xml:space="preserve"> Brak zgłoszenia zakładu. Brak przedłożenia Programu zapobiegania awariom przemysłowym Brak opracowanego systemu zarządzania bezpieczeństwem.</t>
  </si>
  <si>
    <t>101-2017-6</t>
  </si>
  <si>
    <t xml:space="preserve">2017.09.06  </t>
  </si>
  <si>
    <t xml:space="preserve">Zgierz, ul. Boruty 18B </t>
  </si>
  <si>
    <t>Nie</t>
  </si>
  <si>
    <t>Informacja przekazana przez Komendę Powiatową Państwowej Straży Pożarnej w Zgierzu</t>
  </si>
  <si>
    <t>Tak</t>
  </si>
  <si>
    <t>101-2017-7</t>
  </si>
  <si>
    <t>2017.09.15</t>
  </si>
  <si>
    <t>Łódź, Włókniarzy 227</t>
  </si>
  <si>
    <t>Informacja przekazana przez Komendę Miejską Państwowej Straży Pożarnej w Łodzi</t>
  </si>
  <si>
    <t>miejsce przeładunku towarów/substancji</t>
  </si>
  <si>
    <t>W powyższych przypadkach nie pobierano prób.</t>
  </si>
  <si>
    <t xml:space="preserve">**wniosek WIOŚ dotyczył art. 271§1 KK -poświadczenie nieprawdy na sporządzonych w latach 2015-2016 kartach przekazania odpadów z firmy Colep CCL Polska Sp. z o.o. Kleszczów do EKO-REGION" Sp. z o.o. Bełchatów. Prokuratura Rejonowa w Bełchatowie postanowiła odmówić  wszczęcia dochodzenia wobec niepopełnienia czynu na zasadzie art. 17  §1 k.p.k (postanowienie nie zawiera uzasadnienia) </t>
  </si>
  <si>
    <t xml:space="preserve">Kontrola  przeprowadzona w  firmie  SKIERGAZ  Henryk  Sałkowski  Sp. z o.o.  Płyćwia 44,  96-126 Godzianów w okresie  21.11-20.12.2018r.  -  zaliczanej do  zakładów o zwiększonym ryzyku wystąpienia poważnej awarii (ZZR). Naruszenie 2.4 - brak wymaganej dokumentacji w zakresie przeciwdziałania poważnym awariom w tym brak / niewdrożenie systemu bezpieczeństwa. Ustalenia kontroli:
• Spółka nie posiada opracowanego systemu zarządzania bezpieczeństwem wymaganego  art. 252 ust. 1 ustawy z dnia 27 kwietnia 2001r. Prawo ochrony środowiska (tekst jednolity Dz.U. z 2017r., poz. 519 z późn. zm.).
• Kontrolowana jednostka nie przedłożyła programu zapobiegania poważnym awariom przemysłowym Wojewódzkiemu Inspektorowi Ochrony Środowiska w Łodzi zgodnie z  art. 251 ust. 1 i 5 ustawy z dnia 27 kwietnia 2001r. Prawo ochrony środowiska (tekst jednolity Dz.U. z 2017r., poz. 519 z późn. zm.).
• Spółka nie dokonała zgłoszenia zakładu o zwiększonym ryzyku Wojewódzkiemu Inspektorowi Ochrony Środowiska w Łodzi w myśl  art. 250 ust. 1 i 9 ustawy z dnia 27 kwietnia 2001r. Prawo ochrony środowiska (tekst jednolity Dz.U. z 2017r., poz. 519 z późn. zm.)
• Kontrolowana jednostka nie podała  do publicznej wiadomości informacji określonych w art. 261a ust. 1 ustawy z dnia 27 kwietnia 2001r. Prawo ochrony środowiska.
Sankcje karne:
Mandat karny 500 zł.  z art.  354 ust. 1  Ustawy Prawo Ochrony Środowiska za  niewypełnianie obowiązków określonych w art. 250 ust. 1, 4, 5, 8 i 9, art. 251 ust. 1, 5-8, art. 252 ust. 1, art. 258, art. 261a ust. 1 lub art. 264, przez prowadzącego zakład o zwiększonym ryzyku.
Działania pokontrolne: Zarządzenie pokontrolne zobowiązujące do usunięcia stwierdzonych w trakcie kontroli nieprawidłowości  –  w trakcie realizacji
Wystąpienie pokontrolne do  Komenda Powiatowej Państwowej Straży Pożarnej w Skierniewicach przekazujące  informacje o wynikach kontroli do służbowego wykorzystania.
</t>
  </si>
  <si>
    <t>MOTO-HURT s.c. Justyna Pawlak, Włodarczyk Mieczysław
Krzyworzeka 288, działka nr 783. Prowadzenie gospodarki odpadami w sposób nie zapewniający ochrony życia i zdrowia ludzi oraz środowiska, w szczególności poprzez spowodowanie zagrożenia dla powierzchni gleby - zanieczyszczenie gruntu płynami eksploatacyjnymi.Wystąpienie do RDOŚ w Łodzi.
Zarządzenie pokontrolne. RDOŚ wszczął postępowanie w sprawie wydania decyzji zobowiazującej podmiot korzystajacy ze środowiska do przeprowadzenia działań naprawczych.</t>
  </si>
  <si>
    <t>Przewóz z terenu Wielkiej Brytanii odpadów w postaci złomu samochodowego zagrażających środowisku przez prowadzącego działalność gospodarczą pn. AUTO-HOLOWANIE Sławomir Kurdek. Zawiadomienie o umorzeniu dochodzenia wobec braku znamion czynu zabronionego na podstawie art. 17 par. 1 kpk</t>
  </si>
  <si>
    <t xml:space="preserve">Przedsiębiorstwo Gospodarki Odpadami SANSERW Sp. z o.o. </t>
  </si>
  <si>
    <t>nieprawidłowości w zakresie magazynowania odpadów, skutkujące poważną awarią - emisja do powietrza substancji chemicznej (formalina techniczna) z paletopojemnika</t>
  </si>
  <si>
    <t>Na dzień 31.12.2017 r. wyznaczono termin usunięcia naruszenia</t>
  </si>
  <si>
    <t>Ferma Piaszczyce,                              97-545 Gomunice/ jedna instalacja 6.8 c</t>
  </si>
  <si>
    <t>04.09.2014 r.</t>
  </si>
  <si>
    <t>tak</t>
  </si>
  <si>
    <t xml:space="preserve">22.02.2017 r.                     </t>
  </si>
  <si>
    <t>18.10.2017 r.</t>
  </si>
  <si>
    <t>nie stwierdzono</t>
  </si>
  <si>
    <t>Ferma w Rzepkach 90,                      97-318 Czarnocin/ jedna instalacja 6.8 b</t>
  </si>
  <si>
    <t>11.08.2015 r.</t>
  </si>
  <si>
    <t>22.02.2017 r., 
19.09.2017 r.</t>
  </si>
  <si>
    <t>28.11.2017 r.</t>
  </si>
  <si>
    <t>Ferma Bukowie Dolne 1A,                97-403 Drużbice/ jedna instalacja 6.8 b</t>
  </si>
  <si>
    <t>26.07.2005 r.</t>
  </si>
  <si>
    <t>22.02.2017 r.</t>
  </si>
  <si>
    <t>Ferma w Niechcicach, ul. Sportowa 21, 97-340 Rozprza/ jedna instalacja 6.8c</t>
  </si>
  <si>
    <t>17.05.2006 r.</t>
  </si>
  <si>
    <t>29.03.2017 r.</t>
  </si>
  <si>
    <t>20.12.2017 r.</t>
  </si>
  <si>
    <t xml:space="preserve">Nieterminowe przekazanie kopii planu nawożenia na 2017 r. wraz z opinią do wójta oraz do wojewódzkiego inspektora ochrony środowiska, właściwych ze względu na miejsce prowadzenia działalności </t>
  </si>
  <si>
    <t>Ferma w Oprzężowie 68,                  97-371 Wola Krzysztoporska/ jedna instalacja 6.8b</t>
  </si>
  <si>
    <t>18.12.2014 r.</t>
  </si>
  <si>
    <t>06.02.2017 r.</t>
  </si>
  <si>
    <t>06.07.2017 r.</t>
  </si>
  <si>
    <t>1.Nieterminowe przekazanie do wioś kopii planu nawożenia wraz z opinią na 2017 r.
2.Nieterminowe wniesienie opłaty za korzystanie ze środowiska za 2016 r. na rachunek Urzędu Marszałkowskiego w Łodzi.</t>
  </si>
  <si>
    <t>Ferma w Mokrsku 275A, 99-345 Mokrsko                                  jedna insatalcja 6.8b</t>
  </si>
  <si>
    <t>23.12.2005</t>
  </si>
  <si>
    <t>03.11.2016                             05.10.2017</t>
  </si>
  <si>
    <t>06.12.-20.12.2017</t>
  </si>
  <si>
    <t xml:space="preserve">nie stwierdzono </t>
  </si>
  <si>
    <t xml:space="preserve">Ferma w m. Kalinowa 78, 98-161 Zapolice, jedna instalcja 6.8b </t>
  </si>
  <si>
    <t>01.04.2009</t>
  </si>
  <si>
    <t>10.11.2016                            29.03.2017                           09.11.2017</t>
  </si>
  <si>
    <t>11.11-08.12.2017</t>
  </si>
  <si>
    <t xml:space="preserve">1.eksploatacja instalcja z naruszeniem warunków pozwolenia zintegrowanego (przekroczenie o 4 szt. ilości tyczników) - naruszenie 1.2 </t>
  </si>
  <si>
    <t xml:space="preserve">pouczenie,                zarządzenie pokontrolne                 </t>
  </si>
  <si>
    <t xml:space="preserve">Gospodarstwo Rolne Galinki w m. Tuniki, 96-230 Biała Rawska </t>
  </si>
  <si>
    <t>10.12.2015</t>
  </si>
  <si>
    <t>02.03.2016</t>
  </si>
  <si>
    <t>11.01.02.02.2017</t>
  </si>
  <si>
    <t>Gospodarstwo Rolne Paweł Święcicki, Tuszynek Majoracki, 95-080 Tuszyn, ul. Królewska 47</t>
  </si>
  <si>
    <t>Gospodarstwo Rolne Karol Chachulski, Anna Chachulska, Patoki 23B, 98-170 Widawa</t>
  </si>
  <si>
    <t>Gospodarstwo Rolno Hodowlane Jan Kauc,                                          Oprzężów 68,  97-371 Wola Krzysztoporska</t>
  </si>
  <si>
    <t xml:space="preserve">Gospdoarstwo Rolne Sebastian Kania Mokrsku 275A, 99-345 Mokrsko                          </t>
  </si>
  <si>
    <t xml:space="preserve">Gospdoarstwo rolne Karol Chachulski Patoki 23B, 98-170 Widawa </t>
  </si>
  <si>
    <t>Gospodarstwo Rolne Galinki Michał Święcicki Tuszynek Majoracki ul. Owocowa 3, 95-080 Tuszyn</t>
  </si>
  <si>
    <t xml:space="preserve">Nieterminowe przekazanie kopii planu nawożenia na 2017 r. wraz z opinią do wójta oraz do wojewódzkiego inspektora ochrony środowiska, właściwych ze względu na miejsce prowadzenia działalności, nieterminowe wniesienie opłaty za korzystanie ze środowiska </t>
  </si>
  <si>
    <t>1.2. Niedotrzymywanie obowiązków określonych w pozwoleniu wodnoprawnym w zakresie prowadzenia pomiarów wydajności, kształtowania się lustra wody  oraz wykonywania raz na rok badań jakości pobieranej wody. 1.5. Nie wprowadzenie do Krajowej Bazy (KOBIZE), raportu o emisjach gazów cieplarnianych i innych substancji, Nie sporządzenie i nie złożenie wykazów zawierających zbiorcze zestawienie informacji o zakresie korzystania ze środowiska. 1.7. Niedokonanie opłat za korzystanie ze środowiska. 1.8. Nieprzekazywanie pomiarów ilości pobieranej wody do WIOŚ. 1.10.Nieterminowe przedłożenie Wojewódzkiemu Inspektorowi Ochrony Środowiska w Łodzi planu nawożenia wraz z opinią, Nieprowadzenie okresowych pomiarów poziomu hałasu z instalacji IPPC z wymaganą częstotliwością raz na dwa lata. Niepoinformowanie wojewódzkiego inspektora ochrony środowiska o planowanym terminie oddania do użytkowania rozbudowanej fermy, realizowanej jako przedsięwzięcie mogące znacząco oddziaływać na środowisko</t>
  </si>
  <si>
    <t>2.7. Eksploatacja instalacji do chowu drobiu o więcej niż 40 000 stanowisk, bez wymaganego pozwolenia zintegrowanego. Brak decyzji na pobór wody z eksploatowanej na cele gospodarstwa studni głębinowej. 2.9.Kontrolowany podmiot od 2016r. nie wykonuje pomiarów jakości wód popłucznych odprowadzanych poprzez studnię chłonną do ziemi. Niewykonanie okresowych pomiarów hałasu z częstotliwością raz na dwa lata</t>
  </si>
  <si>
    <t>****</t>
  </si>
  <si>
    <t>Anna Szymczak Boguszyce 24 gmina Piątek</t>
  </si>
  <si>
    <t>powyżej 60000 stanowisk dla drobiu - 6.8.a</t>
  </si>
  <si>
    <t>Wniosek złozony w dniu 13.11.2017 r.</t>
  </si>
  <si>
    <t>Marszałek</t>
  </si>
  <si>
    <t xml:space="preserve">Kontrola  Fermy w okresie 20.11-14.12.2017r. Decyzja Łódzkiego Wojewódzkiego Inspektora Ochrony Środowiska z dnia 09.02.2018 r. wstrzymująca użytkowanie instalacji w terminie do 16.07.2018 r.  </t>
  </si>
  <si>
    <t xml:space="preserve">Jakub Mikołajczyk
Plecka Dąbrowa 21, 99-311 Bedlno
</t>
  </si>
  <si>
    <t>61000 stanowisk dla drobiu - 6.8.a</t>
  </si>
  <si>
    <t>Wniosek  złożony w dniu 25.01.2017 r.</t>
  </si>
  <si>
    <t>Rozpoczęcie eksploatacji instalacji we wrześniu  2016r. Decyzja wstrzymujaca uzytkowanie instalacjiz 25.07.2017 r. z terminem 31.12.2017 r.</t>
  </si>
  <si>
    <t>Marszałek Województwa Łódzkiego</t>
  </si>
  <si>
    <t>1.2. Niedotrzymywanie obowiązków określonych w pozwoleniu wodnoprawnym dotyczących ilości oraz jakości poboru wody.Wytwarzanie odpadów z instalacji w postaci opakowań z tworzyw sztucznych nieujętych w pozwoleniu zintegrowanym. Składowanie zużytych opon nieujętych w pozwoleniu zintegrowanym jako przewidzianych do unieszkodliwiania poprzez składowanie. Przekroczenie warunków pozwolenia zintegrowanego w zakresie ilości wytwarzanych odpadów. Niedotrzymywanie warunków pozwolenia wodnoprawnego w zakresie jakości odprowadzanych ścieków. 1.5.Niewprowadzenie do Krajowej Bazy raportów o emisjach gazów cieplarnianych i innych substancji. Nie sporządzenie i nie złożenie wykazów zaiwrających zbiorcze zestawienie informacji o zakresie korzystania ze środowiska. 1.7. Niedokonanie opłat za korzystanie ze środowiska. 1.8. Nieprzekazywanie pomiarów ilości pobieranej wody. 1.10. Nieprowadzenie okresowych pomiarów poziomu hałasu. Nieterminowe przedłożenie WIOŚ wyników pomiarów . Brak aktualnego pozytywnie zaopiniowanego planu nawożenia. Niepoinformowanie WIOŚ o planowanym terminie oddania do użytkowania rozbudowanej fermy.</t>
  </si>
  <si>
    <t>2.7.Eksploatacja instalacji do chowu drobiu o więcej niż 40000 stanowis, bez wymaganego pozwolenia zintegrowanego. Odprowadzanie ścieków do środowiska bez wymaganego pozwolenia wodnoprawnego (Cukrownia). Eksploatacja instalacji do produkcji mleka i wyrobów mleczarskich bez wymaganego pozwolenia zintegrowanego.2.9. Niewykonywanie okresowych pomiarów hałasu z częstotliwością raz na dwa lata. Niewykonywanie pomiarów jakości ścieków odprowadzanych do środowiska.</t>
  </si>
  <si>
    <t>szczegółowych warunków i trybu przyznawania oraz wypłaty pomocy finansowej w ramach poddziałania "Wsparcie inwestycji w przetwarzanie produktów rolnych, obrót nimi lub ich rozwój" objętego Programem Rozwoju Obszarów Wiejskich na lata 2014_2020 (Dz. U. poz. 1581, ze zm.) wydanego na podstawie  art. 45 ust. 1 pkt 1 ustawy z dnia 20 lutego 2015 r. o wspieraniu rozwoju obszarów wiejskich  z udziałem środków Europejskiego Funduszu Rolnego na rzecz Rozwoju Obszarów Wiejskich w ramach Programu Rozwoju  Obszarów Wiejskich na lata 2014–2020 (Dz. U. poz. 349)</t>
  </si>
  <si>
    <t xml:space="preserve">1) Podczas kontroli stwierdzono przekroczenie dopuszczalnej wielkości zawisiny ogólnej określonej w pozwoelniu wodnoprawnym. Wynik badania uwzględniono w ogólnej ilości 24 prób, do których wykonania  zakład jest zobowiązany w obowiązujacych przepisach.
2) Ukarano kierownika kontrolowanej jednbostki mandatem karnym, wydano zarządzenie pokontrolne. </t>
  </si>
  <si>
    <t>834*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</si>
</sst>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164" formatCode="#,##0.00\ &quot;zł&quot;"/>
  </numFmts>
  <fonts count="73">
    <font>
      <sz val="11"/>
      <color theme="1"/>
      <name val="Calibri"/>
      <family val="2"/>
      <charset val="238"/>
      <scheme val="minor"/>
    </font>
    <font>
      <sz val="11"/>
      <color indexed="8"/>
      <name val="Czcionka tekstu podstawowego"/>
      <family val="2"/>
      <charset val="238"/>
    </font>
    <font>
      <sz val="12"/>
      <color indexed="8"/>
      <name val="Times New Roman"/>
      <family val="1"/>
      <charset val="238"/>
    </font>
    <font>
      <sz val="10"/>
      <color indexed="8"/>
      <name val="Times New Roman"/>
      <family val="1"/>
      <charset val="238"/>
    </font>
    <font>
      <sz val="9"/>
      <color indexed="8"/>
      <name val="Times New Roman"/>
      <family val="1"/>
      <charset val="238"/>
    </font>
    <font>
      <sz val="7"/>
      <color indexed="8"/>
      <name val="Times New Roman"/>
      <family val="1"/>
      <charset val="238"/>
    </font>
    <font>
      <u/>
      <sz val="9"/>
      <color indexed="8"/>
      <name val="Times New Roman"/>
      <family val="1"/>
      <charset val="238"/>
    </font>
    <font>
      <u/>
      <sz val="10"/>
      <color indexed="8"/>
      <name val="Times New Roman"/>
      <family val="1"/>
      <charset val="238"/>
    </font>
    <font>
      <sz val="9"/>
      <name val="Times New Roman"/>
      <family val="1"/>
      <charset val="238"/>
    </font>
    <font>
      <sz val="11"/>
      <color theme="1"/>
      <name val="Calibri"/>
      <family val="2"/>
      <charset val="238"/>
      <scheme val="minor"/>
    </font>
    <font>
      <b/>
      <sz val="11"/>
      <color theme="1"/>
      <name val="Times New Roman"/>
      <family val="1"/>
      <charset val="238"/>
    </font>
    <font>
      <b/>
      <sz val="14"/>
      <color theme="1"/>
      <name val="Calibri"/>
      <family val="2"/>
      <charset val="238"/>
      <scheme val="minor"/>
    </font>
    <font>
      <b/>
      <sz val="12"/>
      <color theme="1"/>
      <name val="Times New Roman"/>
      <family val="1"/>
      <charset val="238"/>
    </font>
    <font>
      <sz val="12"/>
      <color theme="1"/>
      <name val="Times New Roman"/>
      <family val="1"/>
      <charset val="238"/>
    </font>
    <font>
      <b/>
      <sz val="12"/>
      <color theme="1"/>
      <name val="Calibri"/>
      <family val="2"/>
      <charset val="238"/>
      <scheme val="minor"/>
    </font>
    <font>
      <sz val="11"/>
      <color theme="1"/>
      <name val="Times New Roman"/>
      <family val="1"/>
      <charset val="238"/>
    </font>
    <font>
      <sz val="9"/>
      <color theme="1"/>
      <name val="Times New Roman"/>
      <family val="1"/>
      <charset val="238"/>
    </font>
    <font>
      <b/>
      <sz val="11"/>
      <color rgb="FFFF0000"/>
      <name val="Calibri"/>
      <family val="2"/>
      <charset val="238"/>
      <scheme val="minor"/>
    </font>
    <font>
      <b/>
      <sz val="11"/>
      <color rgb="FFFF0000"/>
      <name val="Times New Roman"/>
      <family val="1"/>
      <charset val="238"/>
    </font>
    <font>
      <sz val="10"/>
      <color theme="1"/>
      <name val="Times New Roman"/>
      <family val="1"/>
      <charset val="238"/>
    </font>
    <font>
      <sz val="12"/>
      <color theme="1"/>
      <name val="Calibri"/>
      <family val="2"/>
      <charset val="238"/>
      <scheme val="minor"/>
    </font>
    <font>
      <sz val="26"/>
      <color theme="1"/>
      <name val="Times New Roman"/>
      <family val="1"/>
      <charset val="238"/>
    </font>
    <font>
      <sz val="8"/>
      <color theme="1"/>
      <name val="Times New Roman"/>
      <family val="1"/>
      <charset val="238"/>
    </font>
    <font>
      <sz val="12"/>
      <color rgb="FFC00000"/>
      <name val="Times New Roman"/>
      <family val="1"/>
      <charset val="238"/>
    </font>
    <font>
      <sz val="26"/>
      <color theme="1"/>
      <name val="Calibri"/>
      <family val="2"/>
      <charset val="238"/>
      <scheme val="minor"/>
    </font>
    <font>
      <b/>
      <sz val="9"/>
      <color rgb="FFC00000"/>
      <name val="Times New Roman"/>
      <family val="1"/>
      <charset val="238"/>
    </font>
    <font>
      <b/>
      <sz val="11"/>
      <color rgb="FFC00000"/>
      <name val="Times New Roman"/>
      <family val="1"/>
      <charset val="238"/>
    </font>
    <font>
      <u/>
      <sz val="9"/>
      <color theme="1"/>
      <name val="Times New Roman"/>
      <family val="1"/>
      <charset val="238"/>
    </font>
    <font>
      <sz val="10"/>
      <name val="Times New Roman"/>
      <family val="1"/>
      <charset val="238"/>
    </font>
    <font>
      <i/>
      <sz val="18"/>
      <color rgb="FF000000"/>
      <name val="Calibri"/>
      <family val="2"/>
      <charset val="238"/>
    </font>
    <font>
      <i/>
      <sz val="11"/>
      <color rgb="FF000000"/>
      <name val="Calibri"/>
      <family val="2"/>
      <charset val="238"/>
    </font>
    <font>
      <sz val="11"/>
      <color rgb="FF000000"/>
      <name val="Calibri"/>
      <family val="2"/>
      <charset val="238"/>
    </font>
    <font>
      <sz val="11"/>
      <name val="Times New Roman"/>
      <family val="1"/>
      <charset val="238"/>
    </font>
    <font>
      <sz val="12"/>
      <name val="Times New Roman"/>
      <family val="1"/>
      <charset val="238"/>
    </font>
    <font>
      <sz val="7"/>
      <name val="Times New Roman"/>
      <family val="1"/>
      <charset val="238"/>
    </font>
    <font>
      <b/>
      <sz val="12"/>
      <name val="Times New Roman"/>
      <family val="1"/>
      <charset val="238"/>
    </font>
    <font>
      <sz val="11"/>
      <color rgb="FFC00000"/>
      <name val="Times New Roman"/>
      <family val="1"/>
      <charset val="238"/>
    </font>
    <font>
      <sz val="9"/>
      <color rgb="FFC00000"/>
      <name val="Times New Roman"/>
      <family val="1"/>
      <charset val="238"/>
    </font>
    <font>
      <b/>
      <sz val="14"/>
      <color theme="1"/>
      <name val="Times New Roman"/>
      <family val="1"/>
      <charset val="238"/>
    </font>
    <font>
      <sz val="12"/>
      <color rgb="FFFF0000"/>
      <name val="Times New Roman"/>
      <family val="1"/>
      <charset val="238"/>
    </font>
    <font>
      <b/>
      <sz val="14"/>
      <name val="Times New Roman"/>
      <family val="1"/>
      <charset val="238"/>
    </font>
    <font>
      <b/>
      <u/>
      <sz val="12"/>
      <name val="Times New Roman"/>
      <family val="1"/>
      <charset val="238"/>
    </font>
    <font>
      <b/>
      <sz val="14"/>
      <color indexed="8"/>
      <name val="Times New Roman"/>
      <family val="1"/>
      <charset val="238"/>
    </font>
    <font>
      <b/>
      <sz val="12"/>
      <color indexed="10"/>
      <name val="Times New Roman"/>
      <family val="1"/>
      <charset val="238"/>
    </font>
    <font>
      <b/>
      <sz val="12"/>
      <color indexed="8"/>
      <name val="Times New Roman"/>
      <family val="1"/>
      <charset val="238"/>
    </font>
    <font>
      <sz val="18"/>
      <color rgb="FFFF0000"/>
      <name val="Times New Roman"/>
      <family val="1"/>
      <charset val="238"/>
    </font>
    <font>
      <b/>
      <u/>
      <sz val="14"/>
      <name val="Times New Roman"/>
      <family val="1"/>
      <charset val="238"/>
    </font>
    <font>
      <b/>
      <sz val="12"/>
      <color rgb="FFC00000"/>
      <name val="Times New Roman"/>
      <family val="1"/>
      <charset val="238"/>
    </font>
    <font>
      <b/>
      <sz val="14"/>
      <color rgb="FFFF0000"/>
      <name val="Times New Roman"/>
      <family val="1"/>
      <charset val="238"/>
    </font>
    <font>
      <sz val="11"/>
      <color rgb="FFFF0000"/>
      <name val="Times New Roman"/>
      <family val="1"/>
      <charset val="238"/>
    </font>
    <font>
      <sz val="10"/>
      <color rgb="FF000000"/>
      <name val="Times New Roman"/>
      <family val="1"/>
      <charset val="238"/>
    </font>
    <font>
      <sz val="9"/>
      <color theme="1"/>
      <name val="Calibri"/>
      <family val="2"/>
      <charset val="238"/>
      <scheme val="minor"/>
    </font>
    <font>
      <b/>
      <u/>
      <sz val="11"/>
      <color rgb="FFC00000"/>
      <name val="Times New Roman"/>
      <family val="1"/>
      <charset val="238"/>
    </font>
    <font>
      <b/>
      <u/>
      <sz val="14"/>
      <color theme="1"/>
      <name val="Times New Roman"/>
      <family val="1"/>
      <charset val="238"/>
    </font>
    <font>
      <b/>
      <u/>
      <sz val="12"/>
      <color theme="1"/>
      <name val="Times New Roman"/>
      <family val="1"/>
      <charset val="238"/>
    </font>
    <font>
      <sz val="8"/>
      <name val="Times New Roman"/>
      <family val="1"/>
      <charset val="238"/>
    </font>
    <font>
      <u/>
      <sz val="9"/>
      <name val="Times New Roman"/>
      <family val="1"/>
      <charset val="238"/>
    </font>
    <font>
      <b/>
      <u/>
      <sz val="11"/>
      <color theme="1"/>
      <name val="Times New Roman"/>
      <family val="1"/>
      <charset val="238"/>
    </font>
    <font>
      <sz val="9"/>
      <color rgb="FF000000"/>
      <name val="Times New Roman"/>
      <family val="1"/>
      <charset val="238"/>
    </font>
    <font>
      <b/>
      <sz val="10"/>
      <color theme="1"/>
      <name val="Times New Roman"/>
      <family val="1"/>
      <charset val="238"/>
    </font>
    <font>
      <sz val="11"/>
      <color theme="1"/>
      <name val="Czcionka tekstu podstawowego"/>
      <family val="2"/>
      <charset val="238"/>
    </font>
    <font>
      <b/>
      <sz val="10"/>
      <name val="Times New Roman"/>
      <family val="1"/>
      <charset val="238"/>
    </font>
    <font>
      <vertAlign val="superscript"/>
      <sz val="10"/>
      <name val="Times New Roman"/>
      <family val="1"/>
      <charset val="238"/>
    </font>
    <font>
      <strike/>
      <sz val="10"/>
      <name val="Times New Roman"/>
      <family val="1"/>
      <charset val="238"/>
    </font>
    <font>
      <b/>
      <sz val="10"/>
      <color rgb="FFFF0000"/>
      <name val="Times New Roman"/>
      <family val="1"/>
      <charset val="238"/>
    </font>
    <font>
      <b/>
      <sz val="16"/>
      <color rgb="FFFF0000"/>
      <name val="Times New Roman"/>
      <family val="1"/>
      <charset val="238"/>
    </font>
    <font>
      <sz val="16"/>
      <color theme="1"/>
      <name val="Times New Roman"/>
      <family val="1"/>
      <charset val="238"/>
    </font>
    <font>
      <sz val="36"/>
      <color rgb="FFFF0000"/>
      <name val="Times New Roman"/>
      <family val="1"/>
      <charset val="238"/>
    </font>
    <font>
      <sz val="14"/>
      <name val="Times Bold Italic"/>
      <family val="1"/>
    </font>
    <font>
      <sz val="14"/>
      <name val="Times New Roman"/>
      <family val="1"/>
      <charset val="238"/>
    </font>
    <font>
      <u/>
      <sz val="14"/>
      <name val="Times New Roman"/>
      <family val="1"/>
      <charset val="238"/>
    </font>
    <font>
      <b/>
      <sz val="11"/>
      <name val="Times New Roman"/>
      <family val="1"/>
      <charset val="238"/>
    </font>
    <font>
      <b/>
      <sz val="9"/>
      <color theme="1"/>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92D05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double">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right/>
      <top/>
      <bottom style="medium">
        <color indexed="64"/>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double">
        <color indexed="64"/>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s>
  <cellStyleXfs count="11">
    <xf numFmtId="0" fontId="0" fillId="0" borderId="0"/>
    <xf numFmtId="44" fontId="9" fillId="0" borderId="0" applyFont="0" applyFill="0" applyBorder="0" applyAlignment="0" applyProtection="0"/>
    <xf numFmtId="0" fontId="6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721">
    <xf numFmtId="0" fontId="0" fillId="0" borderId="0" xfId="0"/>
    <xf numFmtId="0" fontId="12" fillId="0" borderId="0" xfId="0" applyFont="1" applyAlignment="1">
      <alignment vertical="center"/>
    </xf>
    <xf numFmtId="0" fontId="13" fillId="0" borderId="1" xfId="0" applyFont="1" applyBorder="1" applyAlignment="1">
      <alignment vertical="center" wrapText="1"/>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6" fillId="0" borderId="0" xfId="0" applyFont="1" applyBorder="1" applyAlignment="1">
      <alignment vertical="center" wrapText="1"/>
    </xf>
    <xf numFmtId="0" fontId="16" fillId="0" borderId="0" xfId="0" applyFont="1" applyBorder="1" applyAlignment="1">
      <alignment horizontal="center" vertical="center" wrapText="1"/>
    </xf>
    <xf numFmtId="0" fontId="15" fillId="0" borderId="2" xfId="0" applyFont="1" applyBorder="1" applyAlignment="1" applyProtection="1">
      <alignment horizontal="center" vertical="top" wrapText="1"/>
      <protection locked="0"/>
    </xf>
    <xf numFmtId="0" fontId="13" fillId="0" borderId="1" xfId="0" applyFont="1" applyBorder="1" applyAlignment="1" applyProtection="1">
      <alignment horizontal="center" vertical="center" wrapText="1"/>
      <protection locked="0"/>
    </xf>
    <xf numFmtId="0" fontId="19"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0" fillId="3" borderId="0" xfId="0" applyFill="1" applyProtection="1"/>
    <xf numFmtId="0" fontId="11" fillId="3" borderId="0" xfId="0" applyFont="1" applyFill="1" applyBorder="1" applyAlignment="1" applyProtection="1">
      <alignment horizontal="center"/>
      <protection locked="0"/>
    </xf>
    <xf numFmtId="0" fontId="0" fillId="3" borderId="0" xfId="0" applyFill="1" applyBorder="1" applyProtection="1">
      <protection locked="0"/>
    </xf>
    <xf numFmtId="0" fontId="0" fillId="3" borderId="0" xfId="0" applyFill="1" applyBorder="1" applyAlignment="1" applyProtection="1">
      <alignment horizontal="center"/>
      <protection locked="0"/>
    </xf>
    <xf numFmtId="0" fontId="20" fillId="3" borderId="0" xfId="0" applyFont="1" applyFill="1" applyBorder="1" applyAlignment="1" applyProtection="1">
      <alignment horizontal="center"/>
    </xf>
    <xf numFmtId="0" fontId="17" fillId="3" borderId="0" xfId="0" applyFont="1" applyFill="1" applyBorder="1" applyAlignment="1" applyProtection="1">
      <alignment horizontal="center"/>
    </xf>
    <xf numFmtId="0" fontId="0" fillId="3" borderId="0" xfId="0" applyFill="1" applyAlignment="1" applyProtection="1">
      <protection locked="0"/>
    </xf>
    <xf numFmtId="0" fontId="21" fillId="3" borderId="0" xfId="0" applyFont="1" applyFill="1" applyBorder="1" applyAlignment="1" applyProtection="1">
      <alignment vertical="center"/>
      <protection locked="0"/>
    </xf>
    <xf numFmtId="0" fontId="0" fillId="3" borderId="0" xfId="0" applyFill="1" applyProtection="1">
      <protection locked="0"/>
    </xf>
    <xf numFmtId="0" fontId="16" fillId="0" borderId="6" xfId="0" applyFont="1" applyBorder="1" applyAlignment="1" applyProtection="1">
      <alignment vertical="center" wrapText="1"/>
      <protection locked="0"/>
    </xf>
    <xf numFmtId="0" fontId="16" fillId="0" borderId="6" xfId="0" applyFont="1" applyBorder="1" applyAlignment="1" applyProtection="1">
      <alignment horizontal="center" vertical="center" wrapText="1"/>
      <protection locked="0"/>
    </xf>
    <xf numFmtId="0" fontId="16" fillId="0" borderId="8" xfId="0" applyFont="1" applyBorder="1" applyAlignment="1" applyProtection="1">
      <alignment vertical="center" wrapText="1"/>
      <protection locked="0"/>
    </xf>
    <xf numFmtId="0" fontId="16" fillId="0" borderId="7" xfId="0" applyFont="1" applyBorder="1" applyAlignment="1" applyProtection="1">
      <alignment horizontal="center" vertical="center" wrapText="1"/>
      <protection locked="0"/>
    </xf>
    <xf numFmtId="0" fontId="16" fillId="0" borderId="11" xfId="0" applyFont="1" applyBorder="1" applyAlignment="1">
      <alignment horizontal="center" vertical="center" wrapText="1"/>
    </xf>
    <xf numFmtId="0" fontId="16" fillId="0" borderId="13" xfId="0" applyFont="1" applyBorder="1" applyAlignment="1" applyProtection="1">
      <alignment horizontal="center" vertical="center" wrapText="1"/>
      <protection locked="0"/>
    </xf>
    <xf numFmtId="0" fontId="19" fillId="0" borderId="14" xfId="0" applyFont="1" applyBorder="1" applyAlignment="1">
      <alignment horizontal="center" vertical="center" wrapText="1"/>
    </xf>
    <xf numFmtId="0" fontId="19" fillId="0" borderId="5"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16" fillId="0" borderId="12" xfId="0" applyFont="1" applyBorder="1" applyAlignment="1" applyProtection="1">
      <alignment vertical="center" wrapText="1"/>
      <protection locked="0"/>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6" fillId="0" borderId="19" xfId="0" applyFont="1" applyBorder="1" applyAlignment="1">
      <alignment vertical="center" wrapText="1"/>
    </xf>
    <xf numFmtId="0" fontId="16" fillId="0" borderId="19" xfId="0" applyFont="1" applyBorder="1" applyAlignment="1">
      <alignment horizontal="left" vertical="center" wrapText="1" indent="1"/>
    </xf>
    <xf numFmtId="0" fontId="16" fillId="0" borderId="19" xfId="0" applyFont="1" applyBorder="1" applyAlignment="1" applyProtection="1">
      <alignment vertical="center" wrapText="1"/>
      <protection locked="0"/>
    </xf>
    <xf numFmtId="0" fontId="16" fillId="0" borderId="22" xfId="0" applyFont="1" applyBorder="1" applyAlignment="1">
      <alignment vertical="center" wrapText="1"/>
    </xf>
    <xf numFmtId="0" fontId="16" fillId="0" borderId="23" xfId="0" applyFont="1" applyBorder="1" applyAlignment="1">
      <alignment horizontal="left" vertical="top" wrapText="1" indent="1"/>
    </xf>
    <xf numFmtId="0" fontId="16" fillId="0" borderId="8" xfId="0" applyFont="1" applyBorder="1" applyAlignment="1">
      <alignment horizontal="left" vertical="center" wrapText="1" indent="1"/>
    </xf>
    <xf numFmtId="0" fontId="16" fillId="0" borderId="14" xfId="0" applyFont="1" applyBorder="1" applyAlignment="1">
      <alignment vertical="center" wrapText="1"/>
    </xf>
    <xf numFmtId="0" fontId="13" fillId="0" borderId="20" xfId="0" applyFont="1" applyBorder="1" applyAlignment="1" applyProtection="1">
      <alignment horizontal="center" vertical="center" wrapText="1"/>
      <protection locked="0"/>
    </xf>
    <xf numFmtId="0" fontId="13" fillId="0" borderId="6" xfId="0" applyFont="1" applyBorder="1" applyAlignment="1">
      <alignment vertical="center" wrapText="1"/>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14" xfId="0" applyFont="1" applyBorder="1" applyAlignment="1">
      <alignment horizontal="center" vertical="center" wrapText="1"/>
    </xf>
    <xf numFmtId="0" fontId="13" fillId="0" borderId="5" xfId="0" applyFont="1" applyBorder="1" applyAlignment="1">
      <alignment vertical="center" wrapText="1"/>
    </xf>
    <xf numFmtId="0" fontId="13" fillId="0" borderId="5"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9"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9" fillId="2" borderId="14" xfId="0" applyFont="1" applyFill="1" applyBorder="1" applyAlignment="1" applyProtection="1">
      <alignment horizontal="center" vertical="center" wrapText="1"/>
    </xf>
    <xf numFmtId="0" fontId="19" fillId="2" borderId="23" xfId="0" applyFont="1" applyFill="1" applyBorder="1" applyAlignment="1" applyProtection="1">
      <alignment horizontal="center" vertical="center" wrapText="1"/>
    </xf>
    <xf numFmtId="0" fontId="16" fillId="2" borderId="12" xfId="0" applyFont="1" applyFill="1" applyBorder="1" applyAlignment="1">
      <alignment horizontal="center" vertical="center" wrapText="1"/>
    </xf>
    <xf numFmtId="0" fontId="16" fillId="2" borderId="12" xfId="0" applyFont="1" applyFill="1" applyBorder="1" applyAlignment="1" applyProtection="1">
      <alignment horizontal="center" vertical="center" wrapText="1"/>
      <protection locked="0"/>
    </xf>
    <xf numFmtId="0" fontId="16" fillId="2" borderId="13"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0" xfId="0" applyFont="1" applyFill="1" applyBorder="1" applyAlignment="1" applyProtection="1">
      <alignment horizontal="center" vertical="center" wrapText="1"/>
      <protection locked="0"/>
    </xf>
    <xf numFmtId="0" fontId="19" fillId="2" borderId="14" xfId="0" applyFont="1" applyFill="1" applyBorder="1" applyAlignment="1">
      <alignment horizontal="center" vertical="center" wrapText="1"/>
    </xf>
    <xf numFmtId="0" fontId="19" fillId="2" borderId="5"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23" xfId="0" applyFont="1" applyFill="1" applyBorder="1" applyAlignment="1">
      <alignment horizontal="center" vertical="center" wrapText="1"/>
    </xf>
    <xf numFmtId="0" fontId="19" fillId="2" borderId="4" xfId="0" applyFont="1" applyFill="1" applyBorder="1" applyAlignment="1" applyProtection="1">
      <alignment horizontal="center" vertical="center" wrapText="1"/>
      <protection locked="0"/>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0" fillId="3" borderId="0" xfId="0" applyFont="1" applyFill="1" applyBorder="1" applyProtection="1">
      <protection locked="0"/>
    </xf>
    <xf numFmtId="0" fontId="0" fillId="3" borderId="0" xfId="0" applyFont="1" applyFill="1" applyProtection="1"/>
    <xf numFmtId="0" fontId="24" fillId="3" borderId="0" xfId="0" applyFont="1" applyFill="1" applyBorder="1" applyAlignment="1" applyProtection="1">
      <alignment vertical="center"/>
      <protection locked="0"/>
    </xf>
    <xf numFmtId="0" fontId="15" fillId="3" borderId="0" xfId="0" applyFont="1" applyFill="1" applyProtection="1"/>
    <xf numFmtId="0" fontId="16" fillId="0" borderId="13" xfId="0" applyFont="1" applyFill="1" applyBorder="1" applyAlignment="1" applyProtection="1">
      <alignment horizontal="center" vertical="center" wrapText="1"/>
      <protection locked="0"/>
    </xf>
    <xf numFmtId="0" fontId="8" fillId="3" borderId="8" xfId="0" applyFont="1" applyFill="1" applyBorder="1" applyAlignment="1">
      <alignment horizontal="center" vertical="center"/>
    </xf>
    <xf numFmtId="0" fontId="8" fillId="3" borderId="19" xfId="0" applyFont="1" applyFill="1" applyBorder="1" applyAlignment="1">
      <alignment horizontal="center" vertical="center"/>
    </xf>
    <xf numFmtId="0" fontId="19" fillId="2" borderId="20"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8" fillId="3" borderId="14" xfId="0" applyFont="1" applyFill="1" applyBorder="1" applyAlignment="1">
      <alignment horizontal="center" vertical="center"/>
    </xf>
    <xf numFmtId="0" fontId="32" fillId="3" borderId="14" xfId="0" applyFont="1" applyFill="1" applyBorder="1" applyAlignment="1">
      <alignment horizontal="center"/>
    </xf>
    <xf numFmtId="0" fontId="32" fillId="3" borderId="8" xfId="0" applyFont="1" applyFill="1" applyBorder="1" applyAlignment="1">
      <alignment horizontal="center"/>
    </xf>
    <xf numFmtId="0" fontId="8" fillId="3" borderId="14" xfId="0" applyFont="1" applyFill="1" applyBorder="1" applyAlignment="1">
      <alignment horizontal="center"/>
    </xf>
    <xf numFmtId="0" fontId="8" fillId="3" borderId="8" xfId="0" applyFont="1" applyFill="1" applyBorder="1" applyAlignment="1">
      <alignment horizontal="center"/>
    </xf>
    <xf numFmtId="0" fontId="32" fillId="0" borderId="14" xfId="0" applyFont="1" applyBorder="1" applyAlignment="1">
      <alignment vertical="top" wrapText="1"/>
    </xf>
    <xf numFmtId="0" fontId="32" fillId="0" borderId="5" xfId="0" applyFont="1" applyBorder="1" applyAlignment="1">
      <alignment vertical="top" wrapText="1"/>
    </xf>
    <xf numFmtId="0" fontId="28" fillId="0" borderId="15" xfId="0" applyFont="1" applyBorder="1" applyAlignment="1" applyProtection="1">
      <alignment horizontal="center" vertical="center" wrapText="1"/>
      <protection locked="0"/>
    </xf>
    <xf numFmtId="0" fontId="33" fillId="0" borderId="19" xfId="0" applyFont="1" applyBorder="1" applyAlignment="1">
      <alignment vertical="top"/>
    </xf>
    <xf numFmtId="0" fontId="33" fillId="0" borderId="1" xfId="0" applyFont="1" applyBorder="1" applyAlignment="1">
      <alignment vertical="top" wrapText="1"/>
    </xf>
    <xf numFmtId="0" fontId="32" fillId="0" borderId="7" xfId="0" applyFont="1" applyBorder="1" applyAlignment="1">
      <alignment horizontal="center" vertical="center" wrapText="1"/>
    </xf>
    <xf numFmtId="0" fontId="35" fillId="0" borderId="0" xfId="0" applyFont="1" applyAlignment="1"/>
    <xf numFmtId="0" fontId="32" fillId="0" borderId="50" xfId="0" applyFont="1" applyBorder="1" applyAlignment="1">
      <alignment horizontal="center"/>
    </xf>
    <xf numFmtId="0" fontId="32" fillId="0" borderId="26" xfId="0" applyFont="1" applyBorder="1" applyAlignment="1">
      <alignment horizontal="center"/>
    </xf>
    <xf numFmtId="0" fontId="32" fillId="0" borderId="28" xfId="0" applyFont="1" applyBorder="1" applyAlignment="1">
      <alignment horizontal="center"/>
    </xf>
    <xf numFmtId="0" fontId="19" fillId="2" borderId="19" xfId="0" applyFont="1" applyFill="1" applyBorder="1" applyAlignment="1" applyProtection="1">
      <alignment horizontal="center" vertical="center" wrapText="1"/>
    </xf>
    <xf numFmtId="0" fontId="19" fillId="2" borderId="19" xfId="0" applyFont="1" applyFill="1" applyBorder="1" applyAlignment="1">
      <alignment horizontal="center" vertical="center" wrapText="1"/>
    </xf>
    <xf numFmtId="0" fontId="18" fillId="0" borderId="0" xfId="0" applyFont="1" applyBorder="1" applyAlignment="1">
      <alignment horizontal="center" vertical="center"/>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3" fillId="0" borderId="19"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32" fillId="0" borderId="1" xfId="0" applyFont="1" applyBorder="1" applyAlignment="1">
      <alignment vertical="top" wrapText="1"/>
    </xf>
    <xf numFmtId="0" fontId="28" fillId="0" borderId="20" xfId="0" applyFont="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32" fillId="0" borderId="19" xfId="0" applyFont="1" applyBorder="1" applyAlignment="1">
      <alignment vertical="top" wrapText="1"/>
    </xf>
    <xf numFmtId="164" fontId="15" fillId="2" borderId="12" xfId="0" applyNumberFormat="1" applyFont="1" applyFill="1" applyBorder="1" applyAlignment="1">
      <alignment horizontal="center" vertical="center" wrapText="1"/>
    </xf>
    <xf numFmtId="0" fontId="15" fillId="3" borderId="14" xfId="0" applyFont="1" applyFill="1" applyBorder="1" applyAlignment="1">
      <alignment horizontal="center"/>
    </xf>
    <xf numFmtId="0" fontId="15" fillId="3" borderId="8" xfId="0" applyFont="1" applyFill="1" applyBorder="1" applyAlignment="1">
      <alignment horizontal="center"/>
    </xf>
    <xf numFmtId="0" fontId="12" fillId="0" borderId="0" xfId="0" applyFont="1" applyAlignment="1"/>
    <xf numFmtId="0" fontId="12" fillId="2" borderId="0" xfId="0" applyFont="1" applyFill="1" applyBorder="1" applyAlignment="1">
      <alignment vertical="center"/>
    </xf>
    <xf numFmtId="0" fontId="13" fillId="2" borderId="12" xfId="0" applyFont="1" applyFill="1" applyBorder="1" applyAlignment="1" applyProtection="1">
      <alignment horizontal="center" vertical="center" wrapText="1"/>
      <protection locked="0"/>
    </xf>
    <xf numFmtId="164" fontId="13" fillId="2" borderId="12" xfId="1" applyNumberFormat="1"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protection locked="0"/>
    </xf>
    <xf numFmtId="0" fontId="15" fillId="0" borderId="0" xfId="0" applyFont="1"/>
    <xf numFmtId="0" fontId="15" fillId="0" borderId="0" xfId="0" applyFont="1" applyAlignment="1">
      <alignment wrapText="1"/>
    </xf>
    <xf numFmtId="0" fontId="15" fillId="2" borderId="0" xfId="0" applyFont="1" applyFill="1"/>
    <xf numFmtId="0" fontId="15" fillId="0" borderId="0" xfId="0" applyFont="1" applyAlignment="1"/>
    <xf numFmtId="0" fontId="15" fillId="2" borderId="0" xfId="0" applyFont="1" applyFill="1" applyBorder="1"/>
    <xf numFmtId="0" fontId="15" fillId="2" borderId="0" xfId="0" applyFont="1" applyFill="1" applyBorder="1" applyAlignment="1" applyProtection="1">
      <alignment horizontal="left" vertical="top" wrapText="1"/>
      <protection locked="0"/>
    </xf>
    <xf numFmtId="0" fontId="12" fillId="2" borderId="0" xfId="0" applyFont="1" applyFill="1" applyBorder="1" applyAlignment="1">
      <alignment wrapText="1"/>
    </xf>
    <xf numFmtId="0" fontId="15" fillId="2" borderId="0" xfId="0" applyFont="1" applyFill="1" applyAlignment="1">
      <alignment wrapText="1"/>
    </xf>
    <xf numFmtId="0" fontId="39" fillId="2" borderId="0" xfId="0" applyFont="1" applyFill="1"/>
    <xf numFmtId="0" fontId="18" fillId="2" borderId="0" xfId="0" applyFont="1" applyFill="1" applyAlignment="1">
      <alignment vertical="top" wrapText="1"/>
    </xf>
    <xf numFmtId="0" fontId="18" fillId="2" borderId="0" xfId="0" applyFont="1" applyFill="1" applyAlignment="1">
      <alignment horizontal="left" vertical="top" wrapText="1"/>
    </xf>
    <xf numFmtId="0" fontId="15" fillId="2" borderId="0" xfId="0" applyFont="1" applyFill="1" applyAlignment="1">
      <alignment vertical="top" wrapText="1"/>
    </xf>
    <xf numFmtId="0" fontId="10" fillId="2" borderId="0" xfId="0" applyFont="1" applyFill="1"/>
    <xf numFmtId="0" fontId="32" fillId="2" borderId="0" xfId="0" applyFont="1" applyFill="1"/>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0" xfId="0" applyFont="1" applyFill="1" applyBorder="1" applyAlignment="1">
      <alignment horizontal="center" vertical="center"/>
    </xf>
    <xf numFmtId="0" fontId="10" fillId="2" borderId="0" xfId="0" applyFont="1" applyFill="1" applyAlignment="1">
      <alignment horizontal="left"/>
    </xf>
    <xf numFmtId="0" fontId="15" fillId="2" borderId="0" xfId="0" applyFont="1" applyFill="1" applyAlignment="1"/>
    <xf numFmtId="0" fontId="10" fillId="0" borderId="0" xfId="0" applyFont="1"/>
    <xf numFmtId="0" fontId="18" fillId="0" borderId="0" xfId="0" applyFont="1"/>
    <xf numFmtId="0" fontId="18" fillId="0" borderId="0" xfId="0" applyFont="1" applyAlignment="1">
      <alignment horizontal="left"/>
    </xf>
    <xf numFmtId="0" fontId="32" fillId="0" borderId="0" xfId="0" applyFont="1"/>
    <xf numFmtId="0" fontId="38" fillId="0" borderId="0" xfId="0" applyFont="1" applyAlignment="1">
      <alignment horizontal="center" wrapText="1"/>
    </xf>
    <xf numFmtId="0" fontId="15" fillId="0" borderId="0" xfId="0" applyFont="1" applyFill="1"/>
    <xf numFmtId="0" fontId="15" fillId="0" borderId="0" xfId="0" applyFont="1" applyFill="1" applyBorder="1" applyAlignment="1" applyProtection="1">
      <alignment horizontal="left" vertical="top" wrapText="1"/>
      <protection locked="0"/>
    </xf>
    <xf numFmtId="0" fontId="38" fillId="0" borderId="0" xfId="0" applyFont="1" applyAlignment="1"/>
    <xf numFmtId="0" fontId="15" fillId="0" borderId="8" xfId="0" applyFont="1" applyBorder="1" applyAlignment="1">
      <alignment horizontal="center" vertical="center"/>
    </xf>
    <xf numFmtId="0" fontId="15" fillId="0" borderId="53" xfId="0" applyFont="1" applyBorder="1"/>
    <xf numFmtId="0" fontId="15" fillId="0" borderId="0" xfId="0" applyFont="1" applyBorder="1"/>
    <xf numFmtId="0" fontId="15" fillId="0" borderId="0" xfId="0" applyFont="1" applyBorder="1" applyAlignment="1">
      <alignment horizontal="left" vertical="top" wrapText="1"/>
    </xf>
    <xf numFmtId="0" fontId="15" fillId="0" borderId="0" xfId="0" applyFont="1" applyAlignment="1">
      <alignment horizontal="left" vertical="top" wrapText="1"/>
    </xf>
    <xf numFmtId="0" fontId="15" fillId="0" borderId="0" xfId="0" applyFont="1" applyFill="1" applyBorder="1" applyAlignment="1">
      <alignment horizontal="left" vertical="top" wrapText="1"/>
    </xf>
    <xf numFmtId="0" fontId="15" fillId="0" borderId="0" xfId="0" applyFont="1" applyBorder="1" applyAlignment="1"/>
    <xf numFmtId="0" fontId="16" fillId="0" borderId="11" xfId="0" quotePrefix="1" applyFont="1" applyBorder="1" applyProtection="1">
      <protection locked="0"/>
    </xf>
    <xf numFmtId="0" fontId="16" fillId="0" borderId="12" xfId="0" applyFont="1" applyBorder="1" applyProtection="1">
      <protection locked="0"/>
    </xf>
    <xf numFmtId="0" fontId="16" fillId="0" borderId="13" xfId="0" applyFont="1" applyBorder="1" applyProtection="1">
      <protection locked="0"/>
    </xf>
    <xf numFmtId="0" fontId="26" fillId="0" borderId="0" xfId="0" applyFont="1"/>
    <xf numFmtId="0" fontId="12" fillId="0" borderId="0" xfId="0" applyFont="1" applyBorder="1" applyAlignment="1">
      <alignment vertical="center" wrapText="1"/>
    </xf>
    <xf numFmtId="0" fontId="15" fillId="0" borderId="48" xfId="0" applyFont="1" applyBorder="1" applyAlignment="1">
      <alignment horizontal="center" vertical="center"/>
    </xf>
    <xf numFmtId="0" fontId="15" fillId="0" borderId="15" xfId="0" applyFont="1" applyBorder="1" applyAlignment="1">
      <alignment horizontal="center" vertical="center"/>
    </xf>
    <xf numFmtId="0" fontId="15" fillId="0" borderId="49" xfId="0" applyFont="1" applyBorder="1" applyAlignment="1">
      <alignment horizontal="center" vertical="center"/>
    </xf>
    <xf numFmtId="0" fontId="15" fillId="0" borderId="20" xfId="0" applyFont="1" applyBorder="1" applyAlignment="1">
      <alignment horizontal="center" vertical="center"/>
    </xf>
    <xf numFmtId="0" fontId="15" fillId="0" borderId="51" xfId="0" applyFont="1" applyBorder="1" applyAlignment="1">
      <alignment horizontal="center" vertical="center"/>
    </xf>
    <xf numFmtId="0" fontId="15" fillId="0" borderId="21"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Alignment="1">
      <alignment horizontal="center"/>
    </xf>
    <xf numFmtId="0" fontId="12" fillId="0" borderId="0" xfId="0" applyFont="1" applyAlignment="1">
      <alignment vertical="top"/>
    </xf>
    <xf numFmtId="0" fontId="15" fillId="0" borderId="0" xfId="0" applyFont="1" applyAlignment="1">
      <alignment horizontal="left" vertical="top"/>
    </xf>
    <xf numFmtId="0" fontId="15" fillId="0" borderId="6" xfId="0" applyFont="1" applyBorder="1"/>
    <xf numFmtId="0" fontId="38" fillId="2" borderId="0" xfId="0" applyFont="1" applyFill="1" applyBorder="1" applyAlignment="1">
      <alignment horizontal="center" vertical="center" wrapText="1"/>
    </xf>
    <xf numFmtId="0" fontId="26" fillId="0" borderId="0" xfId="0" applyFont="1" applyBorder="1" applyAlignment="1">
      <alignment vertical="top"/>
    </xf>
    <xf numFmtId="0" fontId="48" fillId="0" borderId="0" xfId="0" applyFont="1"/>
    <xf numFmtId="0" fontId="13" fillId="2" borderId="25" xfId="0" applyFont="1" applyFill="1" applyBorder="1" applyAlignment="1" applyProtection="1">
      <alignment horizontal="center" vertical="center" wrapText="1"/>
      <protection locked="0"/>
    </xf>
    <xf numFmtId="0" fontId="13" fillId="2" borderId="27" xfId="0" applyFont="1" applyFill="1" applyBorder="1" applyAlignment="1" applyProtection="1">
      <alignment horizontal="center" vertical="center" wrapText="1"/>
      <protection locked="0"/>
    </xf>
    <xf numFmtId="0" fontId="13" fillId="2" borderId="29" xfId="0" applyFont="1" applyFill="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26" fillId="0" borderId="0" xfId="0" applyFont="1" applyAlignment="1">
      <alignment vertical="top"/>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49" fillId="2" borderId="0" xfId="0" applyFont="1" applyFill="1"/>
    <xf numFmtId="0" fontId="19" fillId="0" borderId="0" xfId="0" applyFont="1" applyBorder="1" applyAlignment="1">
      <alignment horizontal="left" vertical="center" wrapText="1" indent="1"/>
    </xf>
    <xf numFmtId="0" fontId="15" fillId="0" borderId="0" xfId="0" applyFont="1" applyBorder="1" applyAlignment="1">
      <alignment horizontal="left" vertical="center" wrapText="1" indent="1"/>
    </xf>
    <xf numFmtId="0" fontId="38" fillId="0" borderId="0" xfId="0" applyFont="1" applyAlignment="1">
      <alignment vertical="center" wrapText="1"/>
    </xf>
    <xf numFmtId="0" fontId="12" fillId="0" borderId="0" xfId="0" applyFont="1" applyAlignment="1">
      <alignment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6" fillId="4" borderId="1" xfId="0" applyFont="1" applyFill="1" applyBorder="1" applyAlignment="1">
      <alignment horizontal="center" vertical="center" textRotation="90" wrapText="1"/>
    </xf>
    <xf numFmtId="0" fontId="16" fillId="4"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6" fillId="4" borderId="6" xfId="0" applyFont="1" applyFill="1" applyBorder="1" applyAlignment="1">
      <alignment horizontal="center" vertical="center" textRotation="90" wrapText="1"/>
    </xf>
    <xf numFmtId="0" fontId="16" fillId="4" borderId="7" xfId="0" applyFont="1" applyFill="1" applyBorder="1" applyAlignment="1">
      <alignment horizontal="center" vertical="center" textRotation="90" wrapText="1"/>
    </xf>
    <xf numFmtId="0" fontId="16" fillId="4" borderId="16"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20" xfId="0" applyFont="1" applyFill="1" applyBorder="1" applyAlignment="1">
      <alignment horizontal="center" vertical="center" textRotation="90" wrapText="1"/>
    </xf>
    <xf numFmtId="0" fontId="16" fillId="0" borderId="8" xfId="0" applyFont="1" applyBorder="1" applyAlignment="1" applyProtection="1">
      <alignment horizontal="center" vertical="center" wrapText="1"/>
      <protection locked="0"/>
    </xf>
    <xf numFmtId="0" fontId="50" fillId="0" borderId="8" xfId="0" applyFont="1" applyBorder="1" applyAlignment="1">
      <alignment horizontal="center" vertical="center"/>
    </xf>
    <xf numFmtId="0" fontId="50" fillId="0" borderId="6" xfId="0" applyFont="1" applyBorder="1" applyAlignment="1">
      <alignment horizontal="center" vertical="center"/>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0" xfId="0" applyFont="1" applyBorder="1" applyAlignment="1">
      <alignment horizontal="center" vertical="center"/>
    </xf>
    <xf numFmtId="0" fontId="50" fillId="0" borderId="0" xfId="0" applyFont="1" applyBorder="1" applyAlignment="1">
      <alignment horizontal="center" vertical="center" wrapText="1"/>
    </xf>
    <xf numFmtId="0" fontId="50" fillId="0" borderId="8" xfId="0" applyFont="1" applyBorder="1" applyAlignment="1">
      <alignment horizontal="center" vertical="center" wrapText="1"/>
    </xf>
    <xf numFmtId="0" fontId="16" fillId="4" borderId="8"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22" xfId="0" applyFont="1" applyFill="1" applyBorder="1" applyAlignment="1">
      <alignment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33" fillId="4" borderId="17" xfId="0" applyFont="1" applyFill="1" applyBorder="1" applyAlignment="1">
      <alignment horizontal="center" vertical="center" wrapText="1"/>
    </xf>
    <xf numFmtId="0" fontId="33" fillId="4" borderId="18"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5" fillId="0" borderId="0" xfId="0" applyFont="1"/>
    <xf numFmtId="0" fontId="8" fillId="3" borderId="8" xfId="0" applyFont="1" applyFill="1" applyBorder="1" applyAlignment="1">
      <alignment horizontal="center" vertical="center"/>
    </xf>
    <xf numFmtId="0" fontId="1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2" fillId="0" borderId="8"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16" fillId="0" borderId="19" xfId="0" applyFont="1" applyBorder="1" applyAlignment="1">
      <alignment horizontal="center" vertical="center" wrapText="1"/>
    </xf>
    <xf numFmtId="0" fontId="16" fillId="0" borderId="1" xfId="0" applyFont="1" applyBorder="1" applyAlignment="1">
      <alignment horizontal="center" vertical="center"/>
    </xf>
    <xf numFmtId="0" fontId="16" fillId="0" borderId="8" xfId="0" applyFont="1" applyBorder="1" applyAlignment="1">
      <alignment horizontal="center"/>
    </xf>
    <xf numFmtId="0" fontId="16" fillId="0" borderId="6" xfId="0" applyFont="1" applyBorder="1" applyAlignment="1">
      <alignment horizontal="center"/>
    </xf>
    <xf numFmtId="0" fontId="16" fillId="0" borderId="20" xfId="0" applyFont="1" applyBorder="1" applyAlignment="1">
      <alignment horizontal="center" vertical="center"/>
    </xf>
    <xf numFmtId="0" fontId="16" fillId="0" borderId="7" xfId="0" applyFont="1" applyBorder="1" applyAlignment="1">
      <alignment horizontal="center"/>
    </xf>
    <xf numFmtId="0" fontId="58" fillId="4" borderId="10" xfId="0" applyFont="1" applyFill="1" applyBorder="1" applyAlignment="1">
      <alignment horizontal="center" vertical="center" wrapText="1"/>
    </xf>
    <xf numFmtId="0" fontId="58" fillId="4" borderId="20"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19" fillId="0" borderId="11"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5" fillId="0" borderId="12" xfId="0" applyFont="1" applyBorder="1" applyAlignment="1">
      <alignment horizontal="center" vertical="center"/>
    </xf>
    <xf numFmtId="0" fontId="19" fillId="0" borderId="12" xfId="0" applyFont="1" applyBorder="1" applyAlignment="1">
      <alignment horizontal="center" vertical="center"/>
    </xf>
    <xf numFmtId="0" fontId="15" fillId="0" borderId="13" xfId="0" applyFont="1" applyBorder="1" applyAlignment="1">
      <alignment horizontal="center" vertical="center"/>
    </xf>
    <xf numFmtId="0" fontId="19" fillId="4" borderId="6" xfId="0" applyFont="1" applyFill="1" applyBorder="1" applyAlignment="1" applyProtection="1">
      <alignment horizontal="center" vertical="center" wrapText="1"/>
      <protection locked="0"/>
    </xf>
    <xf numFmtId="0" fontId="12" fillId="0" borderId="0" xfId="0" applyFont="1" applyAlignment="1">
      <alignment horizontal="center" vertical="center" wrapText="1"/>
    </xf>
    <xf numFmtId="0" fontId="26" fillId="0" borderId="0" xfId="0" applyFont="1" applyAlignment="1">
      <alignment horizontal="left" vertical="top" wrapText="1"/>
    </xf>
    <xf numFmtId="0" fontId="26" fillId="0" borderId="0" xfId="0" applyFont="1" applyAlignment="1">
      <alignment horizontal="left" vertical="top"/>
    </xf>
    <xf numFmtId="0" fontId="59" fillId="2" borderId="4" xfId="0" applyFont="1" applyFill="1" applyBorder="1" applyAlignment="1" applyProtection="1">
      <alignment horizontal="center" vertical="center" wrapText="1"/>
      <protection locked="0"/>
    </xf>
    <xf numFmtId="0" fontId="59" fillId="2" borderId="5" xfId="0" applyFont="1" applyFill="1" applyBorder="1" applyAlignment="1">
      <alignment horizontal="center" vertical="center" wrapText="1"/>
    </xf>
    <xf numFmtId="0" fontId="59" fillId="2" borderId="1" xfId="0" applyFont="1" applyFill="1" applyBorder="1" applyAlignment="1">
      <alignment horizontal="center" vertical="center" wrapText="1"/>
    </xf>
    <xf numFmtId="0" fontId="59" fillId="2" borderId="4" xfId="0" applyFont="1" applyFill="1" applyBorder="1" applyAlignment="1">
      <alignment horizontal="center" vertical="center" wrapText="1"/>
    </xf>
    <xf numFmtId="0" fontId="19" fillId="5" borderId="16" xfId="0" applyFont="1" applyFill="1" applyBorder="1" applyAlignment="1" applyProtection="1">
      <alignment horizontal="center" vertical="center" wrapText="1"/>
    </xf>
    <xf numFmtId="0" fontId="59" fillId="5" borderId="17" xfId="0" applyFont="1" applyFill="1" applyBorder="1" applyAlignment="1" applyProtection="1">
      <alignment horizontal="center" vertical="center" wrapText="1"/>
    </xf>
    <xf numFmtId="0" fontId="59" fillId="5" borderId="15" xfId="0" applyFont="1" applyFill="1" applyBorder="1" applyAlignment="1" applyProtection="1">
      <alignment horizontal="center" vertical="center" wrapText="1"/>
    </xf>
    <xf numFmtId="0" fontId="19" fillId="5" borderId="16" xfId="0" applyFont="1" applyFill="1" applyBorder="1" applyAlignment="1">
      <alignment horizontal="center" vertical="center" wrapText="1"/>
    </xf>
    <xf numFmtId="0" fontId="59" fillId="5" borderId="17" xfId="0" applyFont="1" applyFill="1" applyBorder="1" applyAlignment="1">
      <alignment horizontal="center" vertical="center" wrapText="1"/>
    </xf>
    <xf numFmtId="0" fontId="59" fillId="5" borderId="18" xfId="0" applyFont="1" applyFill="1" applyBorder="1" applyAlignment="1">
      <alignment horizontal="center" vertical="center" wrapText="1"/>
    </xf>
    <xf numFmtId="0" fontId="59" fillId="5" borderId="15" xfId="0" applyFont="1" applyFill="1" applyBorder="1" applyAlignment="1">
      <alignment horizontal="center" vertical="center" wrapText="1"/>
    </xf>
    <xf numFmtId="0" fontId="59" fillId="5" borderId="20" xfId="0" applyFont="1" applyFill="1" applyBorder="1" applyAlignment="1">
      <alignment horizontal="center" vertical="center" wrapText="1"/>
    </xf>
    <xf numFmtId="0" fontId="59" fillId="5" borderId="21"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59" fillId="5" borderId="6" xfId="0" applyFont="1" applyFill="1" applyBorder="1" applyAlignment="1">
      <alignment horizontal="center" vertical="center" wrapText="1"/>
    </xf>
    <xf numFmtId="0" fontId="59" fillId="5" borderId="7"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2" fillId="6" borderId="24" xfId="0" applyFont="1" applyFill="1" applyBorder="1" applyAlignment="1">
      <alignment vertical="center" wrapText="1"/>
    </xf>
    <xf numFmtId="0" fontId="13" fillId="6" borderId="26" xfId="0" applyFont="1" applyFill="1" applyBorder="1" applyAlignment="1">
      <alignment vertical="center" wrapText="1"/>
    </xf>
    <xf numFmtId="0" fontId="12" fillId="6" borderId="26" xfId="0" applyFont="1" applyFill="1" applyBorder="1" applyAlignment="1">
      <alignment vertical="center" wrapText="1"/>
    </xf>
    <xf numFmtId="0" fontId="13" fillId="6" borderId="26" xfId="0" applyFont="1" applyFill="1" applyBorder="1" applyAlignment="1">
      <alignment horizontal="left" vertical="center" wrapText="1" indent="5"/>
    </xf>
    <xf numFmtId="0" fontId="13" fillId="6" borderId="28" xfId="0" applyFont="1" applyFill="1" applyBorder="1" applyAlignment="1">
      <alignment vertical="center" wrapText="1"/>
    </xf>
    <xf numFmtId="0" fontId="19" fillId="6" borderId="6" xfId="0" applyFont="1" applyFill="1" applyBorder="1" applyAlignment="1">
      <alignment horizontal="center" vertical="center" textRotation="90" wrapText="1"/>
    </xf>
    <xf numFmtId="0" fontId="19" fillId="6" borderId="7" xfId="0" applyFont="1" applyFill="1" applyBorder="1" applyAlignment="1">
      <alignment horizontal="center" vertical="center" textRotation="90" wrapText="1"/>
    </xf>
    <xf numFmtId="0" fontId="19" fillId="6" borderId="6" xfId="0" applyFont="1" applyFill="1" applyBorder="1" applyAlignment="1" applyProtection="1">
      <alignment horizontal="center" vertical="center" wrapText="1"/>
    </xf>
    <xf numFmtId="0" fontId="19"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2" fillId="0" borderId="0" xfId="0" applyFont="1" applyBorder="1" applyAlignment="1">
      <alignment horizontal="center" vertical="center" wrapText="1"/>
    </xf>
    <xf numFmtId="0" fontId="16" fillId="4" borderId="1"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6" fillId="4" borderId="7" xfId="0" applyFont="1" applyFill="1" applyBorder="1" applyAlignment="1">
      <alignment horizontal="center" vertical="center" textRotation="90" wrapText="1"/>
    </xf>
    <xf numFmtId="0" fontId="16" fillId="4" borderId="20" xfId="0" applyFont="1" applyFill="1" applyBorder="1" applyAlignment="1">
      <alignment horizontal="center" vertical="center" wrapText="1"/>
    </xf>
    <xf numFmtId="0" fontId="16" fillId="4" borderId="10" xfId="0" applyFont="1" applyFill="1" applyBorder="1" applyAlignment="1">
      <alignment horizontal="center" vertical="center"/>
    </xf>
    <xf numFmtId="0" fontId="28" fillId="2" borderId="1" xfId="3" applyFont="1" applyFill="1" applyBorder="1" applyAlignment="1">
      <alignment horizontal="left" vertical="top" wrapText="1"/>
    </xf>
    <xf numFmtId="0" fontId="28" fillId="2" borderId="1" xfId="3" applyFont="1" applyFill="1" applyBorder="1" applyAlignment="1">
      <alignment vertical="top" wrapText="1"/>
    </xf>
    <xf numFmtId="0" fontId="28" fillId="2" borderId="1" xfId="2" applyFont="1" applyFill="1" applyBorder="1" applyAlignment="1">
      <alignment vertical="top" wrapText="1"/>
    </xf>
    <xf numFmtId="0" fontId="28" fillId="2" borderId="1" xfId="2" applyFont="1" applyFill="1" applyBorder="1" applyAlignment="1">
      <alignment vertical="top"/>
    </xf>
    <xf numFmtId="0" fontId="19" fillId="2" borderId="1" xfId="3" applyFont="1" applyFill="1" applyBorder="1" applyAlignment="1">
      <alignment horizontal="left" vertical="top" wrapText="1"/>
    </xf>
    <xf numFmtId="0" fontId="19" fillId="2" borderId="1" xfId="2" applyFont="1" applyFill="1" applyBorder="1" applyAlignment="1">
      <alignment vertical="top" wrapText="1"/>
    </xf>
    <xf numFmtId="0" fontId="19" fillId="2" borderId="1" xfId="3" applyFont="1" applyFill="1" applyBorder="1" applyAlignment="1">
      <alignment vertical="top" wrapText="1"/>
    </xf>
    <xf numFmtId="0" fontId="28" fillId="2" borderId="1" xfId="7" applyFont="1" applyFill="1" applyBorder="1" applyAlignment="1">
      <alignment horizontal="left" vertical="top" wrapText="1"/>
    </xf>
    <xf numFmtId="0" fontId="28" fillId="2" borderId="1" xfId="7" applyFont="1" applyFill="1" applyBorder="1" applyAlignment="1">
      <alignment vertical="top" wrapText="1"/>
    </xf>
    <xf numFmtId="0" fontId="28" fillId="2" borderId="1" xfId="8" applyFont="1" applyFill="1" applyBorder="1" applyAlignment="1">
      <alignment horizontal="left" vertical="top" wrapText="1"/>
    </xf>
    <xf numFmtId="0" fontId="28" fillId="2" borderId="1" xfId="8" applyFont="1" applyFill="1" applyBorder="1" applyAlignment="1">
      <alignment vertical="top" wrapText="1"/>
    </xf>
    <xf numFmtId="0" fontId="28" fillId="2" borderId="1" xfId="9" applyFont="1" applyFill="1" applyBorder="1" applyAlignment="1">
      <alignment vertical="top" wrapText="1"/>
    </xf>
    <xf numFmtId="0" fontId="28" fillId="2" borderId="20" xfId="9" applyFont="1" applyFill="1" applyBorder="1" applyAlignment="1">
      <alignment vertical="top" wrapText="1"/>
    </xf>
    <xf numFmtId="0" fontId="63" fillId="7" borderId="1" xfId="3" applyFont="1" applyFill="1" applyBorder="1" applyAlignment="1">
      <alignment horizontal="left" vertical="top" wrapText="1"/>
    </xf>
    <xf numFmtId="0" fontId="63" fillId="7" borderId="1" xfId="2" applyFont="1" applyFill="1" applyBorder="1" applyAlignment="1">
      <alignment vertical="top" wrapText="1"/>
    </xf>
    <xf numFmtId="0" fontId="63" fillId="7" borderId="1" xfId="3" applyFont="1" applyFill="1" applyBorder="1" applyAlignment="1">
      <alignment vertical="top" wrapText="1"/>
    </xf>
    <xf numFmtId="0" fontId="63" fillId="7" borderId="1" xfId="7" applyFont="1" applyFill="1" applyBorder="1" applyAlignment="1">
      <alignment horizontal="left" vertical="top" wrapText="1"/>
    </xf>
    <xf numFmtId="0" fontId="63" fillId="7" borderId="1" xfId="7" applyFont="1" applyFill="1" applyBorder="1" applyAlignment="1">
      <alignment vertical="top" wrapText="1"/>
    </xf>
    <xf numFmtId="0" fontId="63" fillId="7" borderId="20" xfId="7" applyFont="1" applyFill="1" applyBorder="1" applyAlignment="1">
      <alignment vertical="top" wrapText="1"/>
    </xf>
    <xf numFmtId="0" fontId="28" fillId="8" borderId="1" xfId="7" applyFont="1" applyFill="1" applyBorder="1" applyAlignment="1">
      <alignment horizontal="left" vertical="top" wrapText="1"/>
    </xf>
    <xf numFmtId="0" fontId="28" fillId="8" borderId="1" xfId="2" applyFont="1" applyFill="1" applyBorder="1" applyAlignment="1">
      <alignment vertical="top" wrapText="1"/>
    </xf>
    <xf numFmtId="0" fontId="28" fillId="8" borderId="1" xfId="7" applyFont="1" applyFill="1" applyBorder="1" applyAlignment="1">
      <alignment vertical="top" wrapText="1"/>
    </xf>
    <xf numFmtId="0" fontId="28" fillId="2" borderId="19" xfId="2" applyFont="1" applyFill="1" applyBorder="1" applyAlignment="1">
      <alignment horizontal="center" vertical="top"/>
    </xf>
    <xf numFmtId="0" fontId="28" fillId="2" borderId="20" xfId="3" applyFont="1" applyFill="1" applyBorder="1" applyAlignment="1">
      <alignment vertical="top" wrapText="1"/>
    </xf>
    <xf numFmtId="0" fontId="28" fillId="2" borderId="20" xfId="7" applyFont="1" applyFill="1" applyBorder="1" applyAlignment="1">
      <alignment vertical="top" wrapText="1"/>
    </xf>
    <xf numFmtId="0" fontId="28" fillId="2" borderId="20" xfId="8" applyFont="1" applyFill="1" applyBorder="1" applyAlignment="1">
      <alignment vertical="top" wrapText="1"/>
    </xf>
    <xf numFmtId="0" fontId="19" fillId="2" borderId="19" xfId="2" applyFont="1" applyFill="1" applyBorder="1" applyAlignment="1">
      <alignment horizontal="center" vertical="top"/>
    </xf>
    <xf numFmtId="0" fontId="19" fillId="2" borderId="20" xfId="3" applyFont="1" applyFill="1" applyBorder="1" applyAlignment="1">
      <alignment vertical="top" wrapText="1"/>
    </xf>
    <xf numFmtId="0" fontId="63" fillId="7" borderId="20" xfId="3" applyFont="1" applyFill="1" applyBorder="1" applyAlignment="1">
      <alignment vertical="top" wrapText="1"/>
    </xf>
    <xf numFmtId="0" fontId="28" fillId="2" borderId="20" xfId="10" applyFont="1" applyFill="1" applyBorder="1" applyAlignment="1">
      <alignment vertical="top" wrapText="1"/>
    </xf>
    <xf numFmtId="0" fontId="28" fillId="8" borderId="19" xfId="2" applyFont="1" applyFill="1" applyBorder="1" applyAlignment="1">
      <alignment horizontal="center" vertical="top"/>
    </xf>
    <xf numFmtId="0" fontId="28" fillId="8" borderId="20" xfId="7" applyFont="1" applyFill="1" applyBorder="1" applyAlignment="1">
      <alignment vertical="top" wrapText="1"/>
    </xf>
    <xf numFmtId="0" fontId="50" fillId="0" borderId="0" xfId="2" applyFont="1" applyBorder="1" applyAlignment="1">
      <alignment vertical="top" wrapText="1"/>
    </xf>
    <xf numFmtId="0" fontId="63" fillId="7" borderId="20" xfId="4" applyFont="1" applyFill="1" applyBorder="1" applyAlignment="1">
      <alignment vertical="top" wrapText="1"/>
    </xf>
    <xf numFmtId="0" fontId="28" fillId="2" borderId="20" xfId="7" applyNumberFormat="1" applyFont="1" applyFill="1" applyBorder="1" applyAlignment="1">
      <alignment vertical="top" wrapText="1"/>
    </xf>
    <xf numFmtId="0" fontId="28" fillId="2" borderId="20" xfId="2" applyNumberFormat="1" applyFont="1" applyFill="1" applyBorder="1" applyAlignment="1">
      <alignment vertical="top" wrapText="1"/>
    </xf>
    <xf numFmtId="0" fontId="28" fillId="2" borderId="39" xfId="3" applyFont="1" applyFill="1" applyBorder="1" applyAlignment="1">
      <alignment horizontal="left" vertical="top" wrapText="1"/>
    </xf>
    <xf numFmtId="0" fontId="28" fillId="2" borderId="6" xfId="2" applyFont="1" applyFill="1" applyBorder="1" applyAlignment="1">
      <alignment vertical="top" wrapText="1"/>
    </xf>
    <xf numFmtId="0" fontId="28" fillId="2" borderId="7" xfId="2" applyFont="1" applyFill="1" applyBorder="1" applyAlignment="1">
      <alignment horizontal="left" vertical="top" wrapText="1"/>
    </xf>
    <xf numFmtId="0" fontId="28" fillId="2" borderId="19" xfId="2" applyFont="1" applyFill="1" applyBorder="1" applyAlignment="1">
      <alignment horizontal="center" vertical="center"/>
    </xf>
    <xf numFmtId="0" fontId="28" fillId="2" borderId="8" xfId="2" applyFont="1" applyFill="1" applyBorder="1" applyAlignment="1">
      <alignment horizontal="center" vertical="center"/>
    </xf>
    <xf numFmtId="0" fontId="12" fillId="0" borderId="45" xfId="0" applyFont="1" applyBorder="1" applyAlignment="1">
      <alignment vertical="center" wrapText="1"/>
    </xf>
    <xf numFmtId="0" fontId="64" fillId="0" borderId="0" xfId="0" applyFont="1" applyAlignment="1">
      <alignment vertical="center"/>
    </xf>
    <xf numFmtId="0" fontId="15" fillId="0" borderId="0" xfId="0" applyFont="1"/>
    <xf numFmtId="0" fontId="16" fillId="0" borderId="7" xfId="0" applyFont="1" applyBorder="1" applyAlignment="1">
      <alignment horizontal="center" vertical="center" wrapText="1"/>
    </xf>
    <xf numFmtId="0" fontId="16" fillId="4" borderId="1" xfId="0" applyFont="1" applyFill="1" applyBorder="1" applyAlignment="1">
      <alignment horizontal="center" vertical="center" textRotation="90" wrapText="1"/>
    </xf>
    <xf numFmtId="0" fontId="16" fillId="4" borderId="20" xfId="0" applyFont="1" applyFill="1" applyBorder="1" applyAlignment="1">
      <alignment horizontal="center" vertical="center" textRotation="90" wrapText="1"/>
    </xf>
    <xf numFmtId="0" fontId="8" fillId="4" borderId="1" xfId="0" applyFont="1" applyFill="1" applyBorder="1" applyAlignment="1">
      <alignment horizontal="center" vertical="center" wrapText="1"/>
    </xf>
    <xf numFmtId="0" fontId="18" fillId="0" borderId="0" xfId="0" applyFont="1" applyBorder="1" applyAlignment="1">
      <alignment horizontal="center" vertical="center"/>
    </xf>
    <xf numFmtId="0" fontId="32" fillId="0" borderId="6" xfId="0" applyFont="1" applyBorder="1" applyAlignment="1">
      <alignment horizontal="center"/>
    </xf>
    <xf numFmtId="0" fontId="65" fillId="0" borderId="0" xfId="0" applyFont="1"/>
    <xf numFmtId="0" fontId="66" fillId="0" borderId="0" xfId="0" applyFont="1"/>
    <xf numFmtId="0" fontId="16" fillId="0" borderId="34" xfId="0" applyFont="1" applyBorder="1" applyAlignment="1" applyProtection="1">
      <alignment horizontal="center" vertical="center" wrapText="1"/>
      <protection locked="0"/>
    </xf>
    <xf numFmtId="0" fontId="15" fillId="0" borderId="11" xfId="0" applyFont="1" applyBorder="1" applyAlignment="1">
      <alignment horizontal="center" vertical="center"/>
    </xf>
    <xf numFmtId="0" fontId="22" fillId="2" borderId="8" xfId="0" applyFont="1" applyFill="1" applyBorder="1" applyAlignment="1">
      <alignment horizontal="center" wrapText="1"/>
    </xf>
    <xf numFmtId="0" fontId="16" fillId="2" borderId="6" xfId="0" applyFont="1" applyFill="1" applyBorder="1" applyAlignment="1" applyProtection="1">
      <alignment horizontal="center" wrapText="1"/>
      <protection locked="0"/>
    </xf>
    <xf numFmtId="0" fontId="16" fillId="2" borderId="6" xfId="0" applyFont="1" applyFill="1" applyBorder="1" applyAlignment="1">
      <alignment horizontal="center" wrapText="1"/>
    </xf>
    <xf numFmtId="0" fontId="15" fillId="2" borderId="6" xfId="0" applyFont="1" applyFill="1" applyBorder="1" applyAlignment="1">
      <alignment horizontal="center"/>
    </xf>
    <xf numFmtId="0" fontId="15" fillId="2" borderId="7" xfId="0" applyFont="1" applyFill="1" applyBorder="1" applyAlignment="1">
      <alignment horizontal="center"/>
    </xf>
    <xf numFmtId="0" fontId="67" fillId="0" borderId="0" xfId="0" applyFont="1"/>
    <xf numFmtId="0" fontId="38" fillId="0" borderId="0" xfId="0" applyFont="1" applyAlignment="1">
      <alignment wrapText="1"/>
    </xf>
    <xf numFmtId="0" fontId="16" fillId="0" borderId="6" xfId="0" applyFont="1" applyBorder="1" applyAlignment="1" applyProtection="1">
      <alignment horizontal="center" vertical="center" wrapText="1"/>
      <protection locked="0"/>
    </xf>
    <xf numFmtId="0" fontId="16" fillId="0" borderId="6" xfId="0" applyFont="1" applyBorder="1" applyAlignment="1">
      <alignment horizontal="center" vertical="center"/>
    </xf>
    <xf numFmtId="0" fontId="15" fillId="0" borderId="1" xfId="0" applyFont="1" applyBorder="1" applyAlignment="1">
      <alignment horizontal="center" vertical="center"/>
    </xf>
    <xf numFmtId="0" fontId="16" fillId="0" borderId="7" xfId="0" applyFont="1" applyBorder="1" applyAlignment="1">
      <alignment horizontal="center" vertical="center"/>
    </xf>
    <xf numFmtId="0" fontId="15" fillId="0" borderId="22"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49" fillId="0" borderId="8" xfId="0" applyFont="1" applyBorder="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5" fillId="0" borderId="20" xfId="0" applyFont="1" applyBorder="1" applyAlignment="1" applyProtection="1">
      <alignment horizontal="left" vertical="top" wrapText="1"/>
      <protection locked="0"/>
    </xf>
    <xf numFmtId="0" fontId="0" fillId="0" borderId="19" xfId="0" applyBorder="1" applyAlignment="1">
      <alignment horizontal="left" vertical="top" wrapText="1"/>
    </xf>
    <xf numFmtId="0" fontId="13" fillId="0" borderId="1" xfId="0" applyFont="1" applyBorder="1" applyAlignment="1">
      <alignment horizontal="left" vertical="top" wrapText="1"/>
    </xf>
    <xf numFmtId="0" fontId="0" fillId="0" borderId="8" xfId="0" applyBorder="1" applyAlignment="1">
      <alignment horizontal="left" vertical="top" wrapText="1"/>
    </xf>
    <xf numFmtId="0" fontId="13" fillId="0" borderId="6" xfId="0" applyFont="1" applyBorder="1" applyAlignment="1">
      <alignment horizontal="left" vertical="top" wrapText="1"/>
    </xf>
    <xf numFmtId="0" fontId="15" fillId="0" borderId="7" xfId="0" applyFont="1" applyBorder="1" applyAlignment="1" applyProtection="1">
      <alignment horizontal="left" vertical="top" wrapText="1"/>
      <protection locked="0"/>
    </xf>
    <xf numFmtId="0" fontId="10" fillId="2" borderId="0" xfId="0" applyFont="1" applyFill="1" applyBorder="1" applyAlignment="1">
      <alignment horizontal="center" wrapText="1"/>
    </xf>
    <xf numFmtId="164" fontId="19" fillId="2" borderId="12" xfId="1" applyNumberFormat="1" applyFont="1" applyFill="1" applyBorder="1" applyAlignment="1" applyProtection="1">
      <alignment horizontal="center" vertical="center" wrapText="1"/>
      <protection locked="0"/>
    </xf>
    <xf numFmtId="44" fontId="15" fillId="2" borderId="12" xfId="1" applyFont="1" applyFill="1" applyBorder="1" applyAlignment="1" applyProtection="1">
      <alignment horizontal="center" vertical="center" wrapText="1"/>
      <protection locked="0"/>
    </xf>
    <xf numFmtId="0" fontId="18" fillId="0" borderId="0" xfId="0" applyFont="1" applyAlignment="1">
      <alignment horizontal="left"/>
    </xf>
    <xf numFmtId="0" fontId="16" fillId="0" borderId="9"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26" fillId="0" borderId="0" xfId="0" applyFont="1" applyAlignment="1">
      <alignment horizontal="left" vertical="top"/>
    </xf>
    <xf numFmtId="0" fontId="8" fillId="3" borderId="14" xfId="0" applyFont="1" applyFill="1" applyBorder="1" applyAlignment="1">
      <alignment horizontal="center" vertical="top" wrapText="1"/>
    </xf>
    <xf numFmtId="0" fontId="8" fillId="3" borderId="8" xfId="0" applyFont="1" applyFill="1" applyBorder="1" applyAlignment="1">
      <alignment horizontal="center" vertical="top"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3" fillId="2" borderId="27" xfId="0" applyFont="1" applyFill="1" applyBorder="1" applyAlignment="1" applyProtection="1">
      <alignment horizontal="center" vertical="top" wrapText="1"/>
      <protection locked="0"/>
    </xf>
    <xf numFmtId="0" fontId="32" fillId="0" borderId="14"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6" fillId="0" borderId="1" xfId="0" applyFont="1" applyBorder="1" applyAlignment="1" applyProtection="1">
      <alignment vertical="center" wrapText="1"/>
      <protection locked="0"/>
    </xf>
    <xf numFmtId="0" fontId="16" fillId="0" borderId="1" xfId="0" applyFont="1" applyBorder="1" applyAlignment="1" applyProtection="1">
      <alignment horizontal="left" vertical="center" wrapText="1"/>
      <protection locked="0"/>
    </xf>
    <xf numFmtId="0" fontId="50" fillId="0" borderId="1" xfId="0" applyFont="1" applyBorder="1" applyAlignment="1">
      <alignment wrapText="1"/>
    </xf>
    <xf numFmtId="0" fontId="16" fillId="0" borderId="4" xfId="0" applyFont="1" applyBorder="1" applyAlignment="1" applyProtection="1">
      <alignment vertical="center" wrapText="1"/>
      <protection locked="0"/>
    </xf>
    <xf numFmtId="0" fontId="50" fillId="0" borderId="1" xfId="0" applyFont="1" applyBorder="1" applyAlignment="1">
      <alignment horizontal="center" vertical="center" wrapText="1"/>
    </xf>
    <xf numFmtId="0" fontId="50" fillId="0" borderId="1" xfId="0" applyFont="1" applyBorder="1" applyAlignment="1">
      <alignment vertical="top" wrapText="1"/>
    </xf>
    <xf numFmtId="0" fontId="16" fillId="0" borderId="22" xfId="0" applyFont="1" applyBorder="1" applyAlignment="1" applyProtection="1">
      <alignment vertical="center" wrapText="1"/>
      <protection locked="0"/>
    </xf>
    <xf numFmtId="0" fontId="16" fillId="0" borderId="9" xfId="0" applyFont="1" applyBorder="1" applyAlignment="1" applyProtection="1">
      <alignment vertical="center" wrapText="1"/>
      <protection locked="0"/>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50" fillId="0" borderId="0" xfId="0" applyFont="1" applyBorder="1" applyAlignment="1">
      <alignment wrapText="1"/>
    </xf>
    <xf numFmtId="0" fontId="16" fillId="0" borderId="23" xfId="0" applyFont="1" applyBorder="1" applyAlignment="1" applyProtection="1">
      <alignment vertical="center" wrapText="1"/>
      <protection locked="0"/>
    </xf>
    <xf numFmtId="0" fontId="16" fillId="0" borderId="12" xfId="0" applyFont="1" applyBorder="1" applyAlignment="1" applyProtection="1">
      <alignment horizontal="left" vertical="center" wrapText="1"/>
      <protection locked="0"/>
    </xf>
    <xf numFmtId="0" fontId="50" fillId="0" borderId="12" xfId="0" applyFont="1" applyBorder="1" applyAlignment="1">
      <alignment horizontal="center" vertical="center" wrapText="1"/>
    </xf>
    <xf numFmtId="0" fontId="19" fillId="2" borderId="5" xfId="0" applyFont="1" applyFill="1" applyBorder="1" applyAlignment="1">
      <alignment horizontal="center"/>
    </xf>
    <xf numFmtId="0" fontId="19" fillId="2" borderId="1" xfId="0" applyFont="1" applyFill="1" applyBorder="1" applyAlignment="1">
      <alignment horizontal="center"/>
    </xf>
    <xf numFmtId="0" fontId="16" fillId="0" borderId="0" xfId="0" applyFont="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0" fillId="0" borderId="0" xfId="0" applyBorder="1"/>
    <xf numFmtId="0" fontId="16" fillId="0" borderId="19" xfId="0" applyFont="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1" xfId="0" applyFont="1" applyBorder="1" applyAlignment="1">
      <alignment horizontal="center"/>
    </xf>
    <xf numFmtId="0" fontId="16" fillId="0" borderId="20" xfId="0" applyFont="1" applyBorder="1" applyAlignment="1">
      <alignment horizontal="center"/>
    </xf>
    <xf numFmtId="0" fontId="15" fillId="0" borderId="14" xfId="0" applyFont="1" applyBorder="1" applyAlignment="1">
      <alignment vertical="top"/>
    </xf>
    <xf numFmtId="0" fontId="15" fillId="0" borderId="5" xfId="0" applyFont="1" applyBorder="1" applyAlignment="1">
      <alignment vertical="top" wrapText="1"/>
    </xf>
    <xf numFmtId="0" fontId="15" fillId="0" borderId="5" xfId="0" applyFont="1" applyBorder="1" applyAlignment="1">
      <alignment vertical="top"/>
    </xf>
    <xf numFmtId="0" fontId="15" fillId="0" borderId="8" xfId="0" applyFont="1" applyBorder="1" applyAlignment="1">
      <alignment vertical="top"/>
    </xf>
    <xf numFmtId="0" fontId="15" fillId="0" borderId="6" xfId="0" applyFont="1" applyBorder="1" applyAlignment="1">
      <alignment vertical="top"/>
    </xf>
    <xf numFmtId="0" fontId="15" fillId="0" borderId="7" xfId="0" applyFont="1" applyBorder="1" applyAlignment="1">
      <alignment horizontal="center" vertical="center"/>
    </xf>
    <xf numFmtId="0" fontId="69" fillId="3" borderId="0" xfId="0" applyFont="1" applyFill="1" applyAlignment="1" applyProtection="1">
      <alignment horizontal="left"/>
    </xf>
    <xf numFmtId="0" fontId="68" fillId="3" borderId="0" xfId="0" applyFont="1" applyFill="1" applyAlignment="1" applyProtection="1">
      <alignment horizontal="left"/>
    </xf>
    <xf numFmtId="0" fontId="0" fillId="3" borderId="37" xfId="0" applyFill="1" applyBorder="1" applyAlignment="1" applyProtection="1">
      <alignment horizontal="center"/>
    </xf>
    <xf numFmtId="0" fontId="14" fillId="3" borderId="0" xfId="0" applyFont="1" applyFill="1" applyBorder="1" applyAlignment="1" applyProtection="1">
      <alignment horizontal="center"/>
    </xf>
    <xf numFmtId="0" fontId="20" fillId="3" borderId="0"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protection locked="0"/>
    </xf>
    <xf numFmtId="0" fontId="21" fillId="3" borderId="0" xfId="0" applyFont="1" applyFill="1" applyBorder="1" applyAlignment="1" applyProtection="1">
      <alignment horizontal="center" vertical="center"/>
      <protection locked="0"/>
    </xf>
    <xf numFmtId="0" fontId="21" fillId="3" borderId="37" xfId="0" applyFont="1" applyFill="1" applyBorder="1" applyAlignment="1" applyProtection="1">
      <alignment horizontal="center" vertical="center"/>
      <protection locked="0"/>
    </xf>
    <xf numFmtId="0" fontId="38" fillId="2" borderId="38" xfId="0" applyFont="1" applyFill="1" applyBorder="1" applyAlignment="1" applyProtection="1">
      <alignment horizontal="center" vertical="center" wrapText="1"/>
    </xf>
    <xf numFmtId="0" fontId="19" fillId="6" borderId="9" xfId="0" applyFont="1" applyFill="1" applyBorder="1" applyAlignment="1" applyProtection="1">
      <alignment horizontal="center" vertical="center" wrapText="1"/>
    </xf>
    <xf numFmtId="0" fontId="19" fillId="6" borderId="1" xfId="0" applyFont="1" applyFill="1" applyBorder="1" applyAlignment="1" applyProtection="1">
      <alignment horizontal="center" vertical="center" wrapText="1"/>
    </xf>
    <xf numFmtId="0" fontId="19" fillId="6" borderId="6" xfId="0" applyFont="1" applyFill="1" applyBorder="1" applyAlignment="1" applyProtection="1">
      <alignment horizontal="center" vertical="center" wrapText="1"/>
    </xf>
    <xf numFmtId="0" fontId="19" fillId="6" borderId="10" xfId="0" applyFont="1" applyFill="1" applyBorder="1" applyAlignment="1" applyProtection="1">
      <alignment horizontal="center" vertical="center" wrapText="1"/>
    </xf>
    <xf numFmtId="0" fontId="19" fillId="6" borderId="20" xfId="0" applyFont="1" applyFill="1" applyBorder="1" applyAlignment="1" applyProtection="1">
      <alignment horizontal="center" vertical="center" wrapText="1"/>
    </xf>
    <xf numFmtId="0" fontId="19" fillId="6" borderId="7" xfId="0" applyFont="1" applyFill="1" applyBorder="1" applyAlignment="1" applyProtection="1">
      <alignment horizontal="center" vertical="center" wrapText="1"/>
    </xf>
    <xf numFmtId="0" fontId="26" fillId="2" borderId="0" xfId="0" applyFont="1" applyFill="1" applyAlignment="1" applyProtection="1">
      <alignment horizontal="left" wrapText="1"/>
    </xf>
    <xf numFmtId="0" fontId="19" fillId="6" borderId="22" xfId="0" applyFont="1" applyFill="1" applyBorder="1" applyAlignment="1" applyProtection="1">
      <alignment horizontal="center" vertical="center" wrapText="1"/>
    </xf>
    <xf numFmtId="0" fontId="19" fillId="6" borderId="19" xfId="0" applyFont="1" applyFill="1" applyBorder="1" applyAlignment="1" applyProtection="1">
      <alignment horizontal="center" vertical="center" wrapText="1"/>
    </xf>
    <xf numFmtId="0" fontId="19" fillId="6" borderId="8" xfId="0" applyFont="1" applyFill="1" applyBorder="1" applyAlignment="1" applyProtection="1">
      <alignment horizontal="center" vertical="center" wrapText="1"/>
    </xf>
    <xf numFmtId="0" fontId="16" fillId="3" borderId="56" xfId="0" applyFont="1" applyFill="1" applyBorder="1" applyAlignment="1" applyProtection="1">
      <alignment horizontal="center" vertical="top" wrapText="1"/>
      <protection locked="0"/>
    </xf>
    <xf numFmtId="0" fontId="16" fillId="3" borderId="57" xfId="0" applyFont="1" applyFill="1" applyBorder="1" applyAlignment="1" applyProtection="1">
      <alignment horizontal="center" vertical="top" wrapText="1"/>
      <protection locked="0"/>
    </xf>
    <xf numFmtId="0" fontId="16" fillId="3" borderId="27" xfId="0" applyFont="1" applyFill="1" applyBorder="1" applyAlignment="1" applyProtection="1">
      <alignment horizontal="center" vertical="top" wrapText="1"/>
      <protection locked="0"/>
    </xf>
    <xf numFmtId="0" fontId="16" fillId="3" borderId="39" xfId="0" applyFont="1" applyFill="1" applyBorder="1" applyAlignment="1" applyProtection="1">
      <alignment horizontal="center" vertical="center" wrapText="1"/>
      <protection locked="0"/>
    </xf>
    <xf numFmtId="0" fontId="72" fillId="3" borderId="40" xfId="0" applyFont="1" applyFill="1" applyBorder="1" applyAlignment="1" applyProtection="1">
      <alignment horizontal="center" vertical="center" wrapText="1"/>
      <protection locked="0"/>
    </xf>
    <xf numFmtId="0" fontId="72" fillId="3" borderId="29" xfId="0" applyFont="1" applyFill="1" applyBorder="1" applyAlignment="1" applyProtection="1">
      <alignment horizontal="center" vertical="center" wrapText="1"/>
      <protection locked="0"/>
    </xf>
    <xf numFmtId="0" fontId="38" fillId="2" borderId="0"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26" fillId="2" borderId="0" xfId="0" applyFont="1" applyFill="1" applyAlignment="1">
      <alignment horizontal="left" wrapText="1"/>
    </xf>
    <xf numFmtId="0" fontId="19" fillId="6" borderId="6"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19" fillId="6" borderId="20"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25" fillId="3" borderId="41" xfId="0" applyFont="1" applyFill="1" applyBorder="1" applyAlignment="1">
      <alignment horizontal="left" vertical="center"/>
    </xf>
    <xf numFmtId="0" fontId="25" fillId="3" borderId="33" xfId="0" applyFont="1" applyFill="1" applyBorder="1" applyAlignment="1">
      <alignment horizontal="left" vertical="center"/>
    </xf>
    <xf numFmtId="0" fontId="25" fillId="3" borderId="25" xfId="0" applyFont="1" applyFill="1" applyBorder="1" applyAlignment="1">
      <alignment horizontal="left" vertical="center"/>
    </xf>
    <xf numFmtId="0" fontId="16" fillId="3" borderId="56" xfId="0" applyFont="1" applyFill="1" applyBorder="1" applyAlignment="1" applyProtection="1">
      <alignment horizontal="center" vertical="center" wrapText="1"/>
      <protection locked="0"/>
    </xf>
    <xf numFmtId="0" fontId="16" fillId="3" borderId="57" xfId="0" applyFont="1" applyFill="1" applyBorder="1" applyAlignment="1" applyProtection="1">
      <alignment horizontal="center" vertical="center" wrapText="1"/>
      <protection locked="0"/>
    </xf>
    <xf numFmtId="0" fontId="16" fillId="3" borderId="27" xfId="0" applyFont="1" applyFill="1" applyBorder="1" applyAlignment="1" applyProtection="1">
      <alignment horizontal="center" vertical="center" wrapText="1"/>
      <protection locked="0"/>
    </xf>
    <xf numFmtId="0" fontId="19" fillId="6" borderId="32" xfId="0" applyFont="1" applyFill="1" applyBorder="1" applyAlignment="1">
      <alignment horizontal="center" vertical="center" wrapText="1"/>
    </xf>
    <xf numFmtId="0" fontId="19" fillId="6" borderId="33"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47" fillId="2" borderId="0" xfId="0" applyFont="1" applyFill="1" applyAlignment="1">
      <alignment horizontal="left" vertical="top" wrapText="1"/>
    </xf>
    <xf numFmtId="0" fontId="40" fillId="2" borderId="38" xfId="0" applyFont="1" applyFill="1" applyBorder="1" applyAlignment="1">
      <alignment horizontal="center" vertical="center" wrapText="1"/>
    </xf>
    <xf numFmtId="0" fontId="38" fillId="2" borderId="38" xfId="0" applyFont="1" applyFill="1" applyBorder="1" applyAlignment="1">
      <alignment horizontal="center" vertical="center" wrapText="1"/>
    </xf>
    <xf numFmtId="0" fontId="26" fillId="0" borderId="0" xfId="0" applyFont="1" applyBorder="1" applyAlignment="1">
      <alignment horizontal="center"/>
    </xf>
    <xf numFmtId="0" fontId="15" fillId="6" borderId="22"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2" fillId="0" borderId="38" xfId="0" applyFont="1" applyBorder="1" applyAlignment="1">
      <alignment horizontal="center" vertical="center" wrapText="1"/>
    </xf>
    <xf numFmtId="0" fontId="15" fillId="6" borderId="6" xfId="0" applyFont="1" applyFill="1" applyBorder="1" applyAlignment="1">
      <alignment horizontal="center" vertical="center" wrapText="1"/>
    </xf>
    <xf numFmtId="0" fontId="15" fillId="6" borderId="21" xfId="0" applyFont="1" applyFill="1" applyBorder="1" applyAlignment="1">
      <alignment horizontal="left" vertical="top" wrapText="1"/>
    </xf>
    <xf numFmtId="0" fontId="15" fillId="6" borderId="43" xfId="0" applyFont="1" applyFill="1" applyBorder="1" applyAlignment="1">
      <alignment horizontal="left" vertical="top"/>
    </xf>
    <xf numFmtId="0" fontId="12" fillId="0" borderId="38" xfId="0" applyFont="1" applyBorder="1" applyAlignment="1">
      <alignment horizontal="center" vertical="center"/>
    </xf>
    <xf numFmtId="0" fontId="38" fillId="0" borderId="0" xfId="0" applyFont="1" applyAlignment="1">
      <alignment horizontal="center" vertical="center"/>
    </xf>
    <xf numFmtId="0" fontId="26" fillId="0" borderId="0" xfId="0" applyFont="1" applyAlignment="1">
      <alignment horizontal="center"/>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0" fillId="3" borderId="19" xfId="0" applyFont="1" applyFill="1" applyBorder="1" applyAlignment="1">
      <alignment horizontal="center" wrapText="1"/>
    </xf>
    <xf numFmtId="0" fontId="10" fillId="3" borderId="1" xfId="0" applyFont="1" applyFill="1" applyBorder="1" applyAlignment="1">
      <alignment horizontal="center" wrapText="1"/>
    </xf>
    <xf numFmtId="0" fontId="10" fillId="3" borderId="20" xfId="0" applyFont="1" applyFill="1" applyBorder="1" applyAlignment="1">
      <alignment horizontal="center" wrapText="1"/>
    </xf>
    <xf numFmtId="0" fontId="10" fillId="3" borderId="8" xfId="0" applyFont="1" applyFill="1" applyBorder="1" applyAlignment="1">
      <alignment horizontal="center" wrapText="1"/>
    </xf>
    <xf numFmtId="0" fontId="10" fillId="3" borderId="6" xfId="0" applyFont="1" applyFill="1" applyBorder="1" applyAlignment="1">
      <alignment horizontal="center" wrapText="1"/>
    </xf>
    <xf numFmtId="0" fontId="10" fillId="3" borderId="7" xfId="0" applyFont="1" applyFill="1" applyBorder="1" applyAlignment="1">
      <alignment horizontal="center" wrapText="1"/>
    </xf>
    <xf numFmtId="0" fontId="32" fillId="6" borderId="42" xfId="0" applyFont="1" applyFill="1" applyBorder="1" applyAlignment="1" applyProtection="1">
      <alignment horizontal="center" vertical="top" wrapText="1"/>
      <protection locked="0"/>
    </xf>
    <xf numFmtId="0" fontId="32" fillId="6" borderId="43" xfId="0" applyFont="1" applyFill="1" applyBorder="1" applyAlignment="1" applyProtection="1">
      <alignment horizontal="center" vertical="top" wrapText="1"/>
      <protection locked="0"/>
    </xf>
    <xf numFmtId="0" fontId="32" fillId="6" borderId="13" xfId="0" applyFont="1" applyFill="1" applyBorder="1" applyAlignment="1" applyProtection="1">
      <alignment horizontal="center" vertical="top" wrapText="1"/>
      <protection locked="0"/>
    </xf>
    <xf numFmtId="0" fontId="26" fillId="0" borderId="0" xfId="0" applyFont="1" applyAlignment="1">
      <alignment horizontal="center" vertical="top" wrapText="1"/>
    </xf>
    <xf numFmtId="0" fontId="26" fillId="0" borderId="0" xfId="0" applyFont="1" applyAlignment="1">
      <alignment horizontal="center" vertical="top"/>
    </xf>
    <xf numFmtId="0" fontId="12" fillId="0" borderId="0" xfId="0" applyFont="1" applyAlignment="1">
      <alignment horizontal="center" vertical="center" wrapText="1"/>
    </xf>
    <xf numFmtId="0" fontId="10" fillId="3" borderId="22" xfId="0" applyFont="1" applyFill="1" applyBorder="1" applyAlignment="1">
      <alignment horizontal="center" wrapText="1"/>
    </xf>
    <xf numFmtId="0" fontId="10" fillId="3" borderId="9" xfId="0" applyFont="1" applyFill="1" applyBorder="1" applyAlignment="1">
      <alignment horizontal="center" wrapText="1"/>
    </xf>
    <xf numFmtId="0" fontId="10" fillId="3" borderId="10" xfId="0" applyFont="1" applyFill="1" applyBorder="1" applyAlignment="1">
      <alignment horizontal="center" wrapText="1"/>
    </xf>
    <xf numFmtId="0" fontId="71" fillId="3" borderId="19" xfId="0" applyFont="1" applyFill="1" applyBorder="1" applyAlignment="1">
      <alignment horizontal="center" wrapText="1"/>
    </xf>
    <xf numFmtId="0" fontId="71" fillId="3" borderId="1" xfId="0" applyFont="1" applyFill="1" applyBorder="1" applyAlignment="1">
      <alignment horizontal="center" wrapText="1"/>
    </xf>
    <xf numFmtId="0" fontId="71" fillId="3" borderId="20" xfId="0" applyFont="1" applyFill="1" applyBorder="1" applyAlignment="1">
      <alignment horizontal="center" wrapText="1"/>
    </xf>
    <xf numFmtId="0" fontId="10" fillId="3" borderId="19" xfId="0" applyFont="1" applyFill="1" applyBorder="1" applyAlignment="1">
      <alignment horizontal="center" vertical="top" wrapText="1"/>
    </xf>
    <xf numFmtId="0" fontId="10" fillId="3" borderId="1" xfId="0" applyFont="1" applyFill="1" applyBorder="1" applyAlignment="1">
      <alignment horizontal="center" vertical="top" wrapText="1"/>
    </xf>
    <xf numFmtId="0" fontId="10" fillId="3" borderId="20" xfId="0" applyFont="1" applyFill="1" applyBorder="1" applyAlignment="1">
      <alignment horizontal="center" vertical="top" wrapText="1"/>
    </xf>
    <xf numFmtId="0" fontId="10" fillId="3" borderId="63" xfId="0" applyFont="1" applyFill="1" applyBorder="1" applyAlignment="1">
      <alignment horizontal="center" wrapText="1"/>
    </xf>
    <xf numFmtId="0" fontId="10" fillId="3" borderId="40" xfId="0" applyFont="1" applyFill="1" applyBorder="1" applyAlignment="1">
      <alignment horizontal="center" wrapText="1"/>
    </xf>
    <xf numFmtId="0" fontId="10" fillId="3" borderId="29" xfId="0" applyFont="1" applyFill="1" applyBorder="1" applyAlignment="1">
      <alignment horizontal="center" wrapText="1"/>
    </xf>
    <xf numFmtId="0" fontId="12" fillId="2" borderId="38" xfId="0" applyFont="1" applyFill="1" applyBorder="1" applyAlignment="1">
      <alignment horizontal="center" vertical="center"/>
    </xf>
    <xf numFmtId="0" fontId="12" fillId="0" borderId="0" xfId="0" applyFont="1" applyAlignment="1">
      <alignment horizontal="center" vertical="center"/>
    </xf>
    <xf numFmtId="0" fontId="16" fillId="6" borderId="1"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0" fillId="0" borderId="0" xfId="0" applyFont="1" applyBorder="1" applyAlignment="1">
      <alignment horizontal="center" vertical="center"/>
    </xf>
    <xf numFmtId="0" fontId="16" fillId="6" borderId="22"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26" fillId="0" borderId="45" xfId="0" applyFont="1" applyBorder="1" applyAlignment="1">
      <alignment horizontal="left" vertical="top" wrapText="1"/>
    </xf>
    <xf numFmtId="0" fontId="35" fillId="0" borderId="0" xfId="0" applyFont="1" applyAlignment="1">
      <alignment horizontal="center" vertical="center" wrapText="1"/>
    </xf>
    <xf numFmtId="0" fontId="35" fillId="0" borderId="38" xfId="0" applyFont="1" applyBorder="1" applyAlignment="1">
      <alignment horizontal="center" vertical="center" wrapText="1"/>
    </xf>
    <xf numFmtId="0" fontId="35" fillId="0" borderId="0" xfId="0" applyFont="1" applyBorder="1" applyAlignment="1">
      <alignment horizontal="center" vertical="center" wrapText="1"/>
    </xf>
    <xf numFmtId="0" fontId="16" fillId="6" borderId="20" xfId="0" applyFont="1" applyFill="1" applyBorder="1" applyAlignment="1">
      <alignment horizontal="center" vertical="center" wrapText="1"/>
    </xf>
    <xf numFmtId="0" fontId="8" fillId="6" borderId="22" xfId="0" applyFont="1" applyFill="1" applyBorder="1" applyAlignment="1">
      <alignment horizontal="center" vertical="center"/>
    </xf>
    <xf numFmtId="0" fontId="8" fillId="6" borderId="19" xfId="0" applyFont="1" applyFill="1" applyBorder="1" applyAlignment="1">
      <alignment horizontal="center" vertical="center"/>
    </xf>
    <xf numFmtId="0" fontId="25" fillId="0" borderId="45" xfId="0" applyFont="1" applyBorder="1" applyAlignment="1">
      <alignment horizontal="left" vertical="top" wrapText="1"/>
    </xf>
    <xf numFmtId="0" fontId="25" fillId="0" borderId="0" xfId="0" applyFont="1" applyBorder="1" applyAlignment="1">
      <alignment horizontal="left" vertical="top" wrapText="1"/>
    </xf>
    <xf numFmtId="0" fontId="8" fillId="6" borderId="9"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60" xfId="0" applyFont="1" applyFill="1" applyBorder="1" applyAlignment="1">
      <alignment horizontal="center" vertical="center" wrapText="1"/>
    </xf>
    <xf numFmtId="0" fontId="8" fillId="6" borderId="53"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26" fillId="0" borderId="0" xfId="0" applyFont="1" applyBorder="1" applyAlignment="1">
      <alignment horizontal="left" vertical="top"/>
    </xf>
    <xf numFmtId="0" fontId="12" fillId="0" borderId="44" xfId="0" applyFont="1" applyBorder="1" applyAlignment="1">
      <alignment horizontal="center" vertical="center"/>
    </xf>
    <xf numFmtId="0" fontId="12" fillId="0" borderId="0" xfId="0" applyFont="1" applyBorder="1" applyAlignment="1">
      <alignment horizontal="center" vertical="center" wrapText="1"/>
    </xf>
    <xf numFmtId="0" fontId="16" fillId="4" borderId="1" xfId="0" applyFont="1" applyFill="1" applyBorder="1" applyAlignment="1">
      <alignment horizontal="center" vertical="center" textRotation="90" wrapText="1"/>
    </xf>
    <xf numFmtId="0" fontId="16" fillId="4" borderId="20"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3" borderId="39" xfId="0" applyFont="1" applyFill="1" applyBorder="1" applyAlignment="1" applyProtection="1">
      <alignment horizontal="left" vertical="center" wrapText="1"/>
      <protection locked="0"/>
    </xf>
    <xf numFmtId="0" fontId="16" fillId="3" borderId="40" xfId="0" applyFont="1" applyFill="1" applyBorder="1" applyAlignment="1" applyProtection="1">
      <alignment horizontal="left" vertical="center" wrapText="1"/>
      <protection locked="0"/>
    </xf>
    <xf numFmtId="0" fontId="16" fillId="3" borderId="29" xfId="0" applyFont="1" applyFill="1" applyBorder="1" applyAlignment="1" applyProtection="1">
      <alignment horizontal="left" vertical="center" wrapText="1"/>
      <protection locked="0"/>
    </xf>
    <xf numFmtId="0" fontId="16" fillId="4" borderId="10"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37" fillId="3" borderId="34" xfId="0" applyFont="1" applyFill="1" applyBorder="1" applyAlignment="1">
      <alignment horizontal="left" vertical="center"/>
    </xf>
    <xf numFmtId="0" fontId="37" fillId="3" borderId="35" xfId="0" applyFont="1" applyFill="1" applyBorder="1" applyAlignment="1">
      <alignment horizontal="left" vertical="center"/>
    </xf>
    <xf numFmtId="0" fontId="37" fillId="3" borderId="36" xfId="0" applyFont="1" applyFill="1" applyBorder="1" applyAlignment="1">
      <alignment horizontal="left" vertical="center"/>
    </xf>
    <xf numFmtId="0" fontId="16" fillId="4" borderId="22"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38" fillId="2" borderId="0" xfId="0" applyFont="1" applyFill="1" applyAlignment="1">
      <alignment horizontal="center" vertical="center"/>
    </xf>
    <xf numFmtId="0" fontId="16" fillId="3" borderId="32" xfId="0" applyFont="1" applyFill="1" applyBorder="1" applyAlignment="1" applyProtection="1">
      <alignment horizontal="left" vertical="center" wrapText="1"/>
      <protection locked="0"/>
    </xf>
    <xf numFmtId="0" fontId="16" fillId="3" borderId="33" xfId="0" applyFont="1" applyFill="1" applyBorder="1" applyAlignment="1" applyProtection="1">
      <alignment horizontal="left" vertical="center" wrapText="1"/>
      <protection locked="0"/>
    </xf>
    <xf numFmtId="0" fontId="16" fillId="3" borderId="25" xfId="0" applyFont="1" applyFill="1" applyBorder="1" applyAlignment="1" applyProtection="1">
      <alignment horizontal="left" vertical="center" wrapText="1"/>
      <protection locked="0"/>
    </xf>
    <xf numFmtId="0" fontId="12" fillId="2" borderId="0" xfId="0" applyFont="1" applyFill="1" applyAlignment="1">
      <alignment horizontal="center" vertical="center" wrapText="1"/>
    </xf>
    <xf numFmtId="0" fontId="16" fillId="3" borderId="5" xfId="0" applyFont="1" applyFill="1" applyBorder="1" applyAlignment="1" applyProtection="1">
      <alignment horizontal="left" vertical="center" wrapText="1"/>
      <protection locked="0"/>
    </xf>
    <xf numFmtId="0" fontId="16" fillId="3" borderId="15" xfId="0" applyFont="1" applyFill="1" applyBorder="1" applyAlignment="1" applyProtection="1">
      <alignment horizontal="left" vertical="center" wrapText="1"/>
      <protection locked="0"/>
    </xf>
    <xf numFmtId="0" fontId="55" fillId="4" borderId="22" xfId="0" applyFont="1" applyFill="1" applyBorder="1" applyAlignment="1">
      <alignment horizontal="center" vertical="center" wrapText="1"/>
    </xf>
    <xf numFmtId="0" fontId="55" fillId="4" borderId="19"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6" fillId="4" borderId="4" xfId="0" applyFont="1" applyFill="1" applyBorder="1" applyAlignment="1">
      <alignment horizontal="center" vertical="center" textRotation="90" wrapText="1"/>
    </xf>
    <xf numFmtId="0" fontId="16" fillId="4" borderId="5" xfId="0" applyFont="1" applyFill="1" applyBorder="1" applyAlignment="1">
      <alignment horizontal="center" vertical="center" textRotation="90" wrapText="1"/>
    </xf>
    <xf numFmtId="0" fontId="16" fillId="4" borderId="54" xfId="0" applyFont="1" applyFill="1" applyBorder="1" applyAlignment="1">
      <alignment horizontal="center" vertical="center" wrapText="1"/>
    </xf>
    <xf numFmtId="0" fontId="16" fillId="4" borderId="59"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55"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6" fillId="3" borderId="5" xfId="0" applyFont="1" applyFill="1" applyBorder="1" applyAlignment="1" applyProtection="1">
      <alignment horizontal="left" vertical="top" wrapText="1"/>
      <protection locked="0"/>
    </xf>
    <xf numFmtId="0" fontId="16" fillId="3" borderId="15" xfId="0" applyFont="1" applyFill="1" applyBorder="1" applyAlignment="1" applyProtection="1">
      <alignment horizontal="left" vertical="top" wrapText="1"/>
      <protection locked="0"/>
    </xf>
    <xf numFmtId="0" fontId="16" fillId="3" borderId="6" xfId="0" applyFont="1" applyFill="1" applyBorder="1" applyAlignment="1" applyProtection="1">
      <alignment horizontal="left" vertical="top" wrapText="1"/>
      <protection locked="0"/>
    </xf>
    <xf numFmtId="0" fontId="16" fillId="3" borderId="7" xfId="0" applyFont="1" applyFill="1" applyBorder="1" applyAlignment="1" applyProtection="1">
      <alignment horizontal="left" vertical="top" wrapText="1"/>
      <protection locked="0"/>
    </xf>
    <xf numFmtId="0" fontId="8" fillId="4" borderId="55" xfId="0" applyFont="1" applyFill="1" applyBorder="1" applyAlignment="1">
      <alignment horizontal="center" vertical="center" wrapText="1"/>
    </xf>
    <xf numFmtId="0" fontId="8" fillId="4" borderId="58" xfId="0" applyFont="1" applyFill="1" applyBorder="1" applyAlignment="1">
      <alignment horizontal="center" vertical="center" wrapText="1"/>
    </xf>
    <xf numFmtId="0" fontId="16" fillId="4" borderId="21" xfId="0" applyFont="1" applyFill="1" applyBorder="1" applyAlignment="1">
      <alignment horizontal="center" vertical="center" textRotation="90" wrapText="1"/>
    </xf>
    <xf numFmtId="0" fontId="16" fillId="4" borderId="15" xfId="0" applyFont="1" applyFill="1" applyBorder="1" applyAlignment="1">
      <alignment horizontal="center" vertical="center" textRotation="90" wrapText="1"/>
    </xf>
    <xf numFmtId="0" fontId="16" fillId="3" borderId="1" xfId="0" applyFont="1" applyFill="1" applyBorder="1" applyAlignment="1" applyProtection="1">
      <alignment horizontal="left" vertical="top" wrapText="1"/>
      <protection locked="0"/>
    </xf>
    <xf numFmtId="0" fontId="16" fillId="3" borderId="20" xfId="0" applyFont="1" applyFill="1" applyBorder="1" applyAlignment="1" applyProtection="1">
      <alignment horizontal="left" vertical="top" wrapText="1"/>
      <protection locked="0"/>
    </xf>
    <xf numFmtId="0" fontId="16" fillId="3" borderId="39" xfId="0" applyFont="1" applyFill="1" applyBorder="1" applyAlignment="1" applyProtection="1">
      <alignment horizontal="left" vertical="top" wrapText="1"/>
      <protection locked="0"/>
    </xf>
    <xf numFmtId="0" fontId="16" fillId="3" borderId="40" xfId="0" applyFont="1" applyFill="1" applyBorder="1" applyAlignment="1" applyProtection="1">
      <alignment horizontal="left" vertical="top" wrapText="1"/>
      <protection locked="0"/>
    </xf>
    <xf numFmtId="0" fontId="16" fillId="3" borderId="29" xfId="0" applyFont="1" applyFill="1" applyBorder="1" applyAlignment="1" applyProtection="1">
      <alignment horizontal="left" vertical="top" wrapText="1"/>
      <protection locked="0"/>
    </xf>
    <xf numFmtId="0" fontId="37" fillId="3" borderId="41" xfId="0" applyFont="1" applyFill="1" applyBorder="1" applyAlignment="1">
      <alignment horizontal="left"/>
    </xf>
    <xf numFmtId="0" fontId="37" fillId="3" borderId="33" xfId="0" applyFont="1" applyFill="1" applyBorder="1" applyAlignment="1">
      <alignment horizontal="left"/>
    </xf>
    <xf numFmtId="0" fontId="37" fillId="3" borderId="25" xfId="0" applyFont="1" applyFill="1" applyBorder="1" applyAlignment="1">
      <alignment horizontal="left"/>
    </xf>
    <xf numFmtId="0" fontId="10" fillId="0" borderId="0" xfId="0" applyFont="1" applyAlignment="1">
      <alignment horizontal="center" vertical="center" wrapText="1"/>
    </xf>
    <xf numFmtId="0" fontId="10" fillId="0" borderId="0" xfId="0" applyFont="1" applyBorder="1" applyAlignment="1">
      <alignment horizontal="center" vertical="center" wrapText="1"/>
    </xf>
    <xf numFmtId="0" fontId="18" fillId="0" borderId="0" xfId="0" applyFont="1" applyBorder="1" applyAlignment="1">
      <alignment horizontal="center"/>
    </xf>
    <xf numFmtId="0" fontId="18" fillId="0" borderId="0" xfId="0" applyFont="1" applyBorder="1" applyAlignment="1">
      <alignment horizontal="left" wrapText="1"/>
    </xf>
    <xf numFmtId="0" fontId="18" fillId="0" borderId="0" xfId="0" applyFont="1" applyBorder="1" applyAlignment="1">
      <alignment horizontal="left"/>
    </xf>
    <xf numFmtId="0" fontId="18" fillId="0" borderId="0" xfId="0" applyFont="1" applyAlignment="1">
      <alignment horizontal="left"/>
    </xf>
    <xf numFmtId="0" fontId="8" fillId="4" borderId="6" xfId="0" applyFont="1" applyFill="1" applyBorder="1" applyAlignment="1">
      <alignment horizontal="center" vertical="center" wrapText="1"/>
    </xf>
    <xf numFmtId="0" fontId="16" fillId="4" borderId="10" xfId="0" applyFont="1" applyFill="1" applyBorder="1" applyAlignment="1">
      <alignment horizontal="center" vertical="center" textRotation="90" wrapText="1"/>
    </xf>
    <xf numFmtId="0" fontId="16" fillId="4" borderId="7" xfId="0" applyFont="1" applyFill="1" applyBorder="1" applyAlignment="1">
      <alignment horizontal="center" vertical="center" textRotation="90" wrapText="1"/>
    </xf>
    <xf numFmtId="0" fontId="37" fillId="3" borderId="16" xfId="0" applyFont="1" applyFill="1" applyBorder="1" applyAlignment="1">
      <alignment horizontal="left"/>
    </xf>
    <xf numFmtId="0" fontId="37" fillId="3" borderId="17" xfId="0" applyFont="1" applyFill="1" applyBorder="1" applyAlignment="1">
      <alignment horizontal="left"/>
    </xf>
    <xf numFmtId="0" fontId="37" fillId="3" borderId="18" xfId="0" applyFont="1" applyFill="1" applyBorder="1" applyAlignment="1">
      <alignment horizontal="left"/>
    </xf>
    <xf numFmtId="0" fontId="12" fillId="0" borderId="0" xfId="0" applyFont="1" applyBorder="1" applyAlignment="1">
      <alignment horizontal="center" vertical="center"/>
    </xf>
    <xf numFmtId="0" fontId="13" fillId="0" borderId="19" xfId="0" applyFont="1" applyBorder="1" applyAlignment="1">
      <alignment horizontal="center" vertical="center" wrapText="1"/>
    </xf>
    <xf numFmtId="0" fontId="13" fillId="0" borderId="8" xfId="0" applyFont="1" applyBorder="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left" vertical="top"/>
    </xf>
    <xf numFmtId="0" fontId="35" fillId="0" borderId="0" xfId="0" applyFont="1" applyBorder="1" applyAlignment="1">
      <alignment horizontal="center" vertical="center"/>
    </xf>
    <xf numFmtId="0" fontId="16" fillId="0" borderId="9"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26" fillId="0" borderId="0" xfId="0" applyFont="1" applyBorder="1" applyAlignment="1">
      <alignment horizontal="left" vertical="top" wrapText="1"/>
    </xf>
    <xf numFmtId="0" fontId="16" fillId="0" borderId="53" xfId="0" applyFont="1" applyBorder="1" applyAlignment="1">
      <alignment horizontal="left" vertical="top" wrapText="1"/>
    </xf>
    <xf numFmtId="0" fontId="16" fillId="0" borderId="0" xfId="0" applyFont="1" applyAlignment="1">
      <alignment horizontal="left" vertical="top"/>
    </xf>
    <xf numFmtId="0" fontId="16" fillId="0" borderId="53" xfId="0" applyFont="1" applyBorder="1" applyAlignment="1">
      <alignment horizontal="left" vertical="top"/>
    </xf>
    <xf numFmtId="0" fontId="26" fillId="0" borderId="0" xfId="0" applyFont="1" applyAlignment="1">
      <alignment horizontal="left" vertical="top" wrapText="1"/>
    </xf>
    <xf numFmtId="0" fontId="26" fillId="0" borderId="0" xfId="0" applyFont="1" applyAlignment="1">
      <alignment horizontal="left" vertical="top"/>
    </xf>
    <xf numFmtId="0" fontId="16" fillId="4" borderId="20"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40" fillId="2" borderId="0" xfId="0" applyFont="1" applyFill="1" applyAlignment="1">
      <alignment horizontal="center" vertical="center"/>
    </xf>
    <xf numFmtId="0" fontId="15" fillId="3" borderId="5" xfId="0" applyFont="1" applyFill="1" applyBorder="1" applyAlignment="1" applyProtection="1">
      <alignment horizontal="left" vertical="top" wrapText="1"/>
      <protection locked="0"/>
    </xf>
    <xf numFmtId="0" fontId="15"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left" vertical="top" wrapText="1"/>
      <protection locked="0"/>
    </xf>
    <xf numFmtId="0" fontId="15" fillId="3" borderId="7" xfId="0" applyFont="1" applyFill="1" applyBorder="1" applyAlignment="1" applyProtection="1">
      <alignment horizontal="left" vertical="top" wrapText="1"/>
      <protection locked="0"/>
    </xf>
    <xf numFmtId="0" fontId="35" fillId="2" borderId="0" xfId="0" applyFont="1" applyFill="1" applyAlignment="1">
      <alignment horizontal="center" vertical="center" wrapText="1"/>
    </xf>
    <xf numFmtId="0" fontId="35" fillId="2" borderId="38" xfId="0" applyFont="1" applyFill="1" applyBorder="1" applyAlignment="1">
      <alignment horizontal="center" vertical="center" wrapText="1"/>
    </xf>
    <xf numFmtId="0" fontId="36" fillId="3" borderId="34" xfId="0" applyFont="1" applyFill="1" applyBorder="1" applyAlignment="1">
      <alignment horizontal="left"/>
    </xf>
    <xf numFmtId="0" fontId="36" fillId="3" borderId="35" xfId="0" applyFont="1" applyFill="1" applyBorder="1" applyAlignment="1">
      <alignment horizontal="left"/>
    </xf>
    <xf numFmtId="0" fontId="36" fillId="3" borderId="36" xfId="0" applyFont="1" applyFill="1" applyBorder="1" applyAlignment="1">
      <alignment horizontal="left"/>
    </xf>
    <xf numFmtId="0" fontId="18" fillId="2" borderId="0" xfId="0" applyFont="1" applyFill="1" applyBorder="1" applyAlignment="1">
      <alignment horizontal="center"/>
    </xf>
    <xf numFmtId="0" fontId="16" fillId="4" borderId="32" xfId="0" applyFont="1" applyFill="1" applyBorder="1" applyAlignment="1">
      <alignment horizontal="center" vertical="center" wrapText="1"/>
    </xf>
    <xf numFmtId="0" fontId="16" fillId="4" borderId="5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5" fillId="3" borderId="5" xfId="0" applyFont="1" applyFill="1" applyBorder="1" applyAlignment="1" applyProtection="1">
      <alignment horizontal="center" vertical="top" wrapText="1"/>
      <protection locked="0"/>
    </xf>
    <xf numFmtId="0" fontId="15" fillId="3" borderId="15" xfId="0" applyFont="1" applyFill="1" applyBorder="1" applyAlignment="1" applyProtection="1">
      <alignment horizontal="center" vertical="top" wrapText="1"/>
      <protection locked="0"/>
    </xf>
    <xf numFmtId="0" fontId="15" fillId="3" borderId="6" xfId="0" applyFont="1" applyFill="1" applyBorder="1" applyAlignment="1" applyProtection="1">
      <alignment horizontal="center" vertical="top" wrapText="1"/>
      <protection locked="0"/>
    </xf>
    <xf numFmtId="0" fontId="15" fillId="3" borderId="7" xfId="0" applyFont="1" applyFill="1" applyBorder="1" applyAlignment="1" applyProtection="1">
      <alignment horizontal="center" vertical="top" wrapText="1"/>
      <protection locked="0"/>
    </xf>
    <xf numFmtId="0" fontId="12" fillId="0" borderId="0" xfId="0" applyFont="1" applyBorder="1" applyAlignment="1">
      <alignment horizontal="center" vertical="top" wrapText="1"/>
    </xf>
    <xf numFmtId="0" fontId="38" fillId="0" borderId="0" xfId="0" applyFont="1" applyAlignment="1">
      <alignment horizontal="center" vertical="center" wrapText="1"/>
    </xf>
    <xf numFmtId="0" fontId="26" fillId="0" borderId="0" xfId="0" applyFont="1" applyBorder="1" applyAlignment="1">
      <alignment horizontal="left"/>
    </xf>
    <xf numFmtId="0" fontId="16" fillId="4" borderId="7" xfId="0" applyFont="1" applyFill="1" applyBorder="1" applyAlignment="1">
      <alignment horizontal="center" vertical="center" wrapText="1"/>
    </xf>
    <xf numFmtId="0" fontId="16" fillId="3" borderId="32" xfId="0" applyFont="1" applyFill="1" applyBorder="1" applyAlignment="1" applyProtection="1">
      <alignment horizontal="center" vertical="top" wrapText="1"/>
      <protection locked="0"/>
    </xf>
    <xf numFmtId="0" fontId="16" fillId="3" borderId="33" xfId="0" applyFont="1" applyFill="1" applyBorder="1" applyAlignment="1" applyProtection="1">
      <alignment horizontal="center" vertical="top" wrapText="1"/>
      <protection locked="0"/>
    </xf>
    <xf numFmtId="0" fontId="16" fillId="3" borderId="25" xfId="0" applyFont="1" applyFill="1" applyBorder="1" applyAlignment="1" applyProtection="1">
      <alignment horizontal="center" vertical="top" wrapText="1"/>
      <protection locked="0"/>
    </xf>
    <xf numFmtId="0" fontId="16" fillId="3" borderId="39" xfId="0" applyFont="1" applyFill="1" applyBorder="1" applyAlignment="1" applyProtection="1">
      <alignment horizontal="center" vertical="top" wrapText="1"/>
      <protection locked="0"/>
    </xf>
    <xf numFmtId="0" fontId="16" fillId="3" borderId="40" xfId="0" applyFont="1" applyFill="1" applyBorder="1" applyAlignment="1" applyProtection="1">
      <alignment horizontal="center" vertical="top" wrapText="1"/>
      <protection locked="0"/>
    </xf>
    <xf numFmtId="0" fontId="16" fillId="3" borderId="29" xfId="0" applyFont="1" applyFill="1" applyBorder="1" applyAlignment="1" applyProtection="1">
      <alignment horizontal="center" vertical="top" wrapText="1"/>
      <protection locked="0"/>
    </xf>
    <xf numFmtId="0" fontId="18" fillId="0" borderId="0" xfId="0" applyFont="1" applyBorder="1" applyAlignment="1">
      <alignment horizontal="center" vertical="center"/>
    </xf>
    <xf numFmtId="0" fontId="40" fillId="0" borderId="0" xfId="0" applyFont="1" applyAlignment="1">
      <alignment horizontal="center" vertical="center" wrapText="1"/>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51" fillId="4" borderId="9" xfId="0" applyFont="1" applyFill="1" applyBorder="1" applyAlignment="1">
      <alignment horizontal="center" vertical="center" wrapText="1"/>
    </xf>
    <xf numFmtId="0" fontId="10" fillId="0" borderId="38" xfId="0" applyFont="1" applyBorder="1" applyAlignment="1">
      <alignment horizontal="center"/>
    </xf>
    <xf numFmtId="0" fontId="12" fillId="0" borderId="0" xfId="0" applyFont="1" applyBorder="1" applyAlignment="1">
      <alignment horizontal="center"/>
    </xf>
    <xf numFmtId="0" fontId="12" fillId="0" borderId="38" xfId="0" applyFont="1" applyBorder="1" applyAlignment="1">
      <alignment horizontal="center"/>
    </xf>
    <xf numFmtId="0" fontId="38" fillId="0" borderId="0" xfId="0" applyFont="1" applyAlignment="1">
      <alignment horizontal="center"/>
    </xf>
    <xf numFmtId="0" fontId="58" fillId="4" borderId="9" xfId="0" applyFont="1" applyFill="1" applyBorder="1" applyAlignment="1">
      <alignment horizontal="center" vertical="center" wrapText="1"/>
    </xf>
    <xf numFmtId="0" fontId="58" fillId="4" borderId="1" xfId="0" applyFont="1" applyFill="1" applyBorder="1" applyAlignment="1">
      <alignment horizontal="center" vertical="center" wrapText="1"/>
    </xf>
    <xf numFmtId="0" fontId="58" fillId="4" borderId="22" xfId="0" applyFont="1" applyFill="1" applyBorder="1" applyAlignment="1">
      <alignment horizontal="center" vertical="center" wrapText="1"/>
    </xf>
    <xf numFmtId="0" fontId="58" fillId="4" borderId="19" xfId="0" applyFont="1" applyFill="1" applyBorder="1" applyAlignment="1">
      <alignment horizontal="center" vertical="center" wrapText="1"/>
    </xf>
    <xf numFmtId="0" fontId="38" fillId="0" borderId="0" xfId="0" applyFont="1" applyAlignment="1">
      <alignment horizontal="center" wrapText="1"/>
    </xf>
    <xf numFmtId="0" fontId="37" fillId="3" borderId="34" xfId="0" applyFont="1" applyFill="1" applyBorder="1" applyAlignment="1">
      <alignment horizontal="center"/>
    </xf>
    <xf numFmtId="0" fontId="37" fillId="3" borderId="35" xfId="0" applyFont="1" applyFill="1" applyBorder="1" applyAlignment="1">
      <alignment horizontal="center"/>
    </xf>
    <xf numFmtId="0" fontId="37" fillId="3" borderId="36" xfId="0" applyFont="1" applyFill="1" applyBorder="1" applyAlignment="1">
      <alignment horizontal="center"/>
    </xf>
    <xf numFmtId="0" fontId="61" fillId="2" borderId="19" xfId="2" applyFont="1" applyFill="1" applyBorder="1" applyAlignment="1">
      <alignment horizontal="center" vertical="top"/>
    </xf>
    <xf numFmtId="0" fontId="61" fillId="2" borderId="1" xfId="2" applyFont="1" applyFill="1" applyBorder="1" applyAlignment="1">
      <alignment horizontal="center" vertical="top"/>
    </xf>
    <xf numFmtId="0" fontId="61" fillId="2" borderId="20" xfId="2" applyFont="1" applyFill="1" applyBorder="1" applyAlignment="1">
      <alignment horizontal="center" vertical="top"/>
    </xf>
    <xf numFmtId="0" fontId="28" fillId="4" borderId="9" xfId="3" applyFont="1" applyFill="1" applyBorder="1" applyAlignment="1">
      <alignment horizontal="center" vertical="center" wrapText="1"/>
    </xf>
    <xf numFmtId="0" fontId="28" fillId="4" borderId="1" xfId="3" applyFont="1" applyFill="1" applyBorder="1" applyAlignment="1">
      <alignment horizontal="center" vertical="center" wrapText="1"/>
    </xf>
    <xf numFmtId="0" fontId="28" fillId="4" borderId="10" xfId="3" applyFont="1" applyFill="1" applyBorder="1" applyAlignment="1">
      <alignment horizontal="center" vertical="center" wrapText="1"/>
    </xf>
    <xf numFmtId="0" fontId="28" fillId="4" borderId="20" xfId="3" applyFont="1" applyFill="1" applyBorder="1" applyAlignment="1">
      <alignment horizontal="center" vertical="center" wrapText="1"/>
    </xf>
    <xf numFmtId="0" fontId="61" fillId="2" borderId="62" xfId="2" applyFont="1" applyFill="1" applyBorder="1" applyAlignment="1">
      <alignment horizontal="center" vertical="center"/>
    </xf>
    <xf numFmtId="0" fontId="61" fillId="2" borderId="57" xfId="2" applyFont="1" applyFill="1" applyBorder="1" applyAlignment="1">
      <alignment horizontal="center" vertical="center"/>
    </xf>
    <xf numFmtId="0" fontId="61" fillId="2" borderId="27" xfId="2" applyFont="1" applyFill="1" applyBorder="1" applyAlignment="1">
      <alignment horizontal="center" vertical="center"/>
    </xf>
    <xf numFmtId="0" fontId="28" fillId="4" borderId="22" xfId="2" applyFont="1" applyFill="1" applyBorder="1" applyAlignment="1">
      <alignment horizontal="center" vertical="center"/>
    </xf>
    <xf numFmtId="0" fontId="28" fillId="4" borderId="19" xfId="2" applyFont="1" applyFill="1" applyBorder="1" applyAlignment="1">
      <alignment horizontal="center" vertical="center"/>
    </xf>
    <xf numFmtId="0" fontId="28" fillId="2" borderId="19" xfId="3" applyFont="1" applyFill="1" applyBorder="1" applyAlignment="1">
      <alignment horizontal="center" vertical="top" wrapText="1"/>
    </xf>
    <xf numFmtId="0" fontId="28" fillId="2" borderId="1" xfId="3" applyFont="1" applyFill="1" applyBorder="1" applyAlignment="1">
      <alignment horizontal="center" vertical="top" wrapText="1"/>
    </xf>
    <xf numFmtId="0" fontId="28" fillId="2" borderId="20" xfId="3" applyFont="1" applyFill="1" applyBorder="1" applyAlignment="1">
      <alignment horizontal="center" vertical="top" wrapText="1"/>
    </xf>
    <xf numFmtId="0" fontId="61" fillId="2" borderId="62" xfId="2" applyFont="1" applyFill="1" applyBorder="1" applyAlignment="1">
      <alignment horizontal="center" vertical="top"/>
    </xf>
    <xf numFmtId="0" fontId="61" fillId="2" borderId="57" xfId="2" applyFont="1" applyFill="1" applyBorder="1" applyAlignment="1">
      <alignment horizontal="center" vertical="top"/>
    </xf>
    <xf numFmtId="0" fontId="61" fillId="2" borderId="27" xfId="2" applyFont="1" applyFill="1" applyBorder="1" applyAlignment="1">
      <alignment horizontal="center" vertical="top"/>
    </xf>
    <xf numFmtId="0" fontId="28" fillId="2" borderId="62" xfId="2" applyFont="1" applyFill="1" applyBorder="1" applyAlignment="1">
      <alignment horizontal="center" vertical="top"/>
    </xf>
    <xf numFmtId="0" fontId="28" fillId="2" borderId="57" xfId="2" applyFont="1" applyFill="1" applyBorder="1" applyAlignment="1">
      <alignment horizontal="center" vertical="top"/>
    </xf>
    <xf numFmtId="0" fontId="28" fillId="2" borderId="27" xfId="2" applyFont="1" applyFill="1" applyBorder="1" applyAlignment="1">
      <alignment horizontal="center" vertical="top"/>
    </xf>
    <xf numFmtId="0" fontId="38" fillId="0" borderId="0" xfId="0" applyFont="1" applyAlignment="1">
      <alignment horizontal="center" vertical="top" wrapText="1"/>
    </xf>
    <xf numFmtId="0" fontId="38" fillId="0" borderId="0" xfId="0" applyFont="1" applyAlignment="1">
      <alignment horizontal="center" vertical="top"/>
    </xf>
    <xf numFmtId="0" fontId="26" fillId="0" borderId="0" xfId="0" applyFont="1" applyBorder="1" applyAlignment="1">
      <alignment horizontal="left" wrapText="1"/>
    </xf>
    <xf numFmtId="0" fontId="19" fillId="4" borderId="1" xfId="0" applyFont="1" applyFill="1" applyBorder="1" applyAlignment="1" applyProtection="1">
      <alignment horizontal="center" vertical="center" wrapText="1"/>
      <protection locked="0"/>
    </xf>
    <xf numFmtId="0" fontId="19" fillId="4" borderId="1"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8"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5" fillId="4" borderId="21" xfId="0" applyFont="1" applyFill="1" applyBorder="1" applyAlignment="1">
      <alignment horizontal="center" vertical="center"/>
    </xf>
    <xf numFmtId="0" fontId="15" fillId="4" borderId="43"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12" xfId="0" applyFont="1" applyFill="1" applyBorder="1" applyAlignment="1">
      <alignment horizontal="center" vertical="center"/>
    </xf>
    <xf numFmtId="0" fontId="19" fillId="4" borderId="55" xfId="0" applyFont="1" applyFill="1" applyBorder="1" applyAlignment="1">
      <alignment horizontal="center" vertical="center" wrapText="1"/>
    </xf>
    <xf numFmtId="0" fontId="19" fillId="4" borderId="54" xfId="0" applyFont="1" applyFill="1" applyBorder="1" applyAlignment="1">
      <alignment horizontal="center" vertical="center" wrapText="1"/>
    </xf>
    <xf numFmtId="0" fontId="19" fillId="4" borderId="59"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45" fillId="0" borderId="0" xfId="0" applyFont="1" applyBorder="1" applyAlignment="1">
      <alignment horizontal="center" vertical="center" wrapText="1"/>
    </xf>
    <xf numFmtId="0" fontId="15" fillId="3" borderId="39" xfId="0" applyFont="1" applyFill="1" applyBorder="1" applyAlignment="1" applyProtection="1">
      <alignment horizontal="center" vertical="top" wrapText="1"/>
      <protection locked="0"/>
    </xf>
    <xf numFmtId="0" fontId="15" fillId="3" borderId="40" xfId="0" applyFont="1" applyFill="1" applyBorder="1" applyAlignment="1" applyProtection="1">
      <alignment horizontal="center" vertical="top" wrapText="1"/>
      <protection locked="0"/>
    </xf>
    <xf numFmtId="0" fontId="15" fillId="3" borderId="29" xfId="0" applyFont="1" applyFill="1" applyBorder="1" applyAlignment="1" applyProtection="1">
      <alignment horizontal="center" vertical="top" wrapText="1"/>
      <protection locked="0"/>
    </xf>
    <xf numFmtId="0" fontId="36" fillId="3" borderId="34" xfId="0" applyFont="1" applyFill="1" applyBorder="1" applyAlignment="1">
      <alignment horizontal="left" vertical="top"/>
    </xf>
    <xf numFmtId="0" fontId="36" fillId="3" borderId="35" xfId="0" applyFont="1" applyFill="1" applyBorder="1" applyAlignment="1">
      <alignment horizontal="left" vertical="top"/>
    </xf>
    <xf numFmtId="0" fontId="36" fillId="3" borderId="36" xfId="0" applyFont="1" applyFill="1" applyBorder="1" applyAlignment="1">
      <alignment horizontal="left" vertical="top"/>
    </xf>
    <xf numFmtId="0" fontId="15" fillId="3" borderId="32" xfId="0" applyFont="1" applyFill="1" applyBorder="1" applyAlignment="1" applyProtection="1">
      <alignment horizontal="center" vertical="top" wrapText="1"/>
      <protection locked="0"/>
    </xf>
    <xf numFmtId="0" fontId="15" fillId="3" borderId="33" xfId="0" applyFont="1" applyFill="1" applyBorder="1" applyAlignment="1" applyProtection="1">
      <alignment horizontal="center" vertical="top" wrapText="1"/>
      <protection locked="0"/>
    </xf>
    <xf numFmtId="0" fontId="15" fillId="3" borderId="25" xfId="0" applyFont="1" applyFill="1" applyBorder="1" applyAlignment="1" applyProtection="1">
      <alignment horizontal="center" vertical="top" wrapText="1"/>
      <protection locked="0"/>
    </xf>
    <xf numFmtId="0" fontId="32" fillId="0" borderId="1" xfId="0" applyFont="1" applyBorder="1" applyAlignment="1">
      <alignment vertical="top" wrapText="1"/>
    </xf>
    <xf numFmtId="0" fontId="28" fillId="0" borderId="20" xfId="0" applyFont="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26" fillId="0" borderId="0" xfId="0" applyFont="1" applyAlignment="1">
      <alignment vertical="top" wrapText="1"/>
    </xf>
    <xf numFmtId="0" fontId="32" fillId="0" borderId="8"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9" xfId="0" applyFont="1" applyBorder="1" applyAlignment="1">
      <alignment vertical="top" wrapText="1"/>
    </xf>
  </cellXfs>
  <cellStyles count="11">
    <cellStyle name="Normalny" xfId="0" builtinId="0"/>
    <cellStyle name="Normalny 2" xfId="3"/>
    <cellStyle name="Normalny 2 2" xfId="4"/>
    <cellStyle name="Normalny 2 2 2" xfId="7"/>
    <cellStyle name="Normalny 2 3" xfId="5"/>
    <cellStyle name="Normalny 2 3 2" xfId="10"/>
    <cellStyle name="Normalny 2 4" xfId="6"/>
    <cellStyle name="Normalny 2 4 2" xfId="9"/>
    <cellStyle name="Normalny 2 5" xfId="8"/>
    <cellStyle name="Normalny 3" xfId="2"/>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85725</xdr:colOff>
      <xdr:row>1</xdr:row>
      <xdr:rowOff>142874</xdr:rowOff>
    </xdr:from>
    <xdr:to>
      <xdr:col>24</xdr:col>
      <xdr:colOff>464493</xdr:colOff>
      <xdr:row>7</xdr:row>
      <xdr:rowOff>190499</xdr:rowOff>
    </xdr:to>
    <xdr:pic>
      <xdr:nvPicPr>
        <xdr:cNvPr id="2" name="Picture 4" descr="F:\m.ochorok\moj komputer\DWZ 2008\logo\image001.pn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blip>
        <a:srcRect/>
        <a:stretch>
          <a:fillRect/>
        </a:stretch>
      </xdr:blipFill>
      <xdr:spPr bwMode="auto">
        <a:xfrm>
          <a:off x="15544800" y="342899"/>
          <a:ext cx="1597968" cy="1495425"/>
        </a:xfrm>
        <a:prstGeom prst="rect">
          <a:avLst/>
        </a:prstGeom>
        <a:ln>
          <a:noFill/>
        </a:ln>
        <a:effectLst>
          <a:softEdge rad="112500"/>
        </a:effectLs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323850</xdr:colOff>
          <xdr:row>10</xdr:row>
          <xdr:rowOff>28575</xdr:rowOff>
        </xdr:from>
        <xdr:to>
          <xdr:col>5</xdr:col>
          <xdr:colOff>304800</xdr:colOff>
          <xdr:row>11</xdr:row>
          <xdr:rowOff>66675</xdr:rowOff>
        </xdr:to>
        <xdr:sp macro="" textlink="">
          <xdr:nvSpPr>
            <xdr:cNvPr id="58369" name="Button 1" hidden="1">
              <a:extLst>
                <a:ext uri="{63B3BB69-23CF-44E3-9099-C40C66FF867C}">
                  <a14:compatExt spid="_x0000_s583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*INNY - PODAĆ JAKI</a:t>
              </a:r>
            </a:p>
          </xdr:txBody>
        </xdr:sp>
        <xdr:clientData fPrintsWithSheet="0"/>
      </xdr:twoCellAnchor>
    </mc:Choice>
    <mc:Fallback/>
  </mc:AlternateContent>
  <xdr:twoCellAnchor>
    <xdr:from>
      <xdr:col>0</xdr:col>
      <xdr:colOff>239367</xdr:colOff>
      <xdr:row>11</xdr:row>
      <xdr:rowOff>166481</xdr:rowOff>
    </xdr:from>
    <xdr:to>
      <xdr:col>13</xdr:col>
      <xdr:colOff>296517</xdr:colOff>
      <xdr:row>20</xdr:row>
      <xdr:rowOff>71231</xdr:rowOff>
    </xdr:to>
    <xdr:sp macro="" textlink="">
      <xdr:nvSpPr>
        <xdr:cNvPr id="3" name="pole tekstowe 2">
          <a:extLst>
            <a:ext uri="{FF2B5EF4-FFF2-40B4-BE49-F238E27FC236}">
              <a16:creationId xmlns:a16="http://schemas.microsoft.com/office/drawing/2014/main" xmlns="" id="{00000000-0008-0000-0F00-000003000000}"/>
            </a:ext>
          </a:extLst>
        </xdr:cNvPr>
        <xdr:cNvSpPr txBox="1"/>
      </xdr:nvSpPr>
      <xdr:spPr>
        <a:xfrm>
          <a:off x="239367" y="4241524"/>
          <a:ext cx="10658889" cy="16192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r>
            <a:rPr lang="pl-PL" sz="1100">
              <a:solidFill>
                <a:schemeClr val="dk1"/>
              </a:solidFill>
              <a:effectLst/>
              <a:latin typeface="+mn-lt"/>
              <a:ea typeface="+mn-ea"/>
              <a:cs typeface="+mn-cs"/>
            </a:rPr>
            <a:t>**** kontrole</a:t>
          </a:r>
          <a:r>
            <a:rPr lang="pl-PL" sz="1100" baseline="0">
              <a:solidFill>
                <a:schemeClr val="dk1"/>
              </a:solidFill>
              <a:effectLst/>
              <a:latin typeface="+mn-lt"/>
              <a:ea typeface="+mn-ea"/>
              <a:cs typeface="+mn-cs"/>
            </a:rPr>
            <a:t> wykonane po 23 sierpnia 2017 r. (sa składowa ogólnej liczby kontroli i działań zawartych w wersie powyzej) </a:t>
          </a:r>
          <a:endParaRPr lang="pl-PL">
            <a:effectLst/>
          </a:endParaRPr>
        </a:p>
        <a:p>
          <a:r>
            <a:rPr lang="pl-PL" sz="1100">
              <a:solidFill>
                <a:schemeClr val="dk1"/>
              </a:solidFill>
              <a:effectLst/>
              <a:latin typeface="+mn-lt"/>
              <a:ea typeface="+mn-ea"/>
              <a:cs typeface="+mn-cs"/>
            </a:rPr>
            <a:t>1 mandat, 2 decyzje administracyjne</a:t>
          </a:r>
          <a:r>
            <a:rPr lang="pl-PL" sz="1100" baseline="0">
              <a:solidFill>
                <a:schemeClr val="dk1"/>
              </a:solidFill>
              <a:effectLst/>
              <a:latin typeface="+mn-lt"/>
              <a:ea typeface="+mn-ea"/>
              <a:cs typeface="+mn-cs"/>
            </a:rPr>
            <a:t>  </a:t>
          </a:r>
          <a:endParaRPr lang="pl-PL">
            <a:effectLst/>
          </a:endParaRPr>
        </a:p>
        <a:p>
          <a:r>
            <a:rPr lang="pl-PL" sz="1100" baseline="0">
              <a:solidFill>
                <a:schemeClr val="dk1"/>
              </a:solidFill>
              <a:effectLst/>
              <a:latin typeface="+mn-lt"/>
              <a:ea typeface="+mn-ea"/>
              <a:cs typeface="+mn-cs"/>
            </a:rPr>
            <a:t>do 23 sierpnia 2 mandaty </a:t>
          </a:r>
          <a:endParaRPr lang="pl-PL">
            <a:effectLst/>
          </a:endParaRPr>
        </a:p>
        <a:p>
          <a:endParaRPr lang="pl-PL"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12</xdr:row>
          <xdr:rowOff>142875</xdr:rowOff>
        </xdr:from>
        <xdr:to>
          <xdr:col>7</xdr:col>
          <xdr:colOff>628650</xdr:colOff>
          <xdr:row>14</xdr:row>
          <xdr:rowOff>0</xdr:rowOff>
        </xdr:to>
        <xdr:sp macro="" textlink="">
          <xdr:nvSpPr>
            <xdr:cNvPr id="15361" name="Button 1" hidden="1">
              <a:extLst>
                <a:ext uri="{63B3BB69-23CF-44E3-9099-C40C66FF867C}">
                  <a14:compatExt spid="_x0000_s15361"/>
                </a:ext>
              </a:extLst>
            </xdr:cNvPr>
            <xdr:cNvSpPr/>
          </xdr:nvSpPr>
          <xdr:spPr>
            <a:xfrm>
              <a:off x="0" y="0"/>
              <a:ext cx="0" cy="0"/>
            </a:xfrm>
            <a:prstGeom prst="rect">
              <a:avLst/>
            </a:prstGeom>
          </xdr:spPr>
          <xdr:txBody>
            <a:bodyPr vertOverflow="clip" wrap="square" lIns="36576" tIns="36576" rIns="36576" bIns="36576" anchor="ctr" upright="1"/>
            <a:lstStyle/>
            <a:p>
              <a:pPr algn="ctr" rtl="0">
                <a:defRPr sz="1000"/>
              </a:pPr>
              <a:r>
                <a:rPr lang="pl-PL" sz="1800" b="0" i="1" u="none" strike="noStrike" baseline="0">
                  <a:solidFill>
                    <a:srgbClr val="000000"/>
                  </a:solidFill>
                  <a:latin typeface="Calibri"/>
                </a:rPr>
                <a:t>Dodaj wyjaśnienie</a:t>
              </a:r>
            </a:p>
          </xdr:txBody>
        </xdr:sp>
        <xdr:clientData fPrintsWithSheet="0"/>
      </xdr:twoCellAnchor>
    </mc:Choice>
    <mc:Fallback/>
  </mc:AlternateContent>
  <xdr:twoCellAnchor>
    <xdr:from>
      <xdr:col>0</xdr:col>
      <xdr:colOff>142875</xdr:colOff>
      <xdr:row>14</xdr:row>
      <xdr:rowOff>85725</xdr:rowOff>
    </xdr:from>
    <xdr:to>
      <xdr:col>7</xdr:col>
      <xdr:colOff>666750</xdr:colOff>
      <xdr:row>27</xdr:row>
      <xdr:rowOff>171450</xdr:rowOff>
    </xdr:to>
    <xdr:sp macro="" textlink="">
      <xdr:nvSpPr>
        <xdr:cNvPr id="2" name="pole tekstowe 1">
          <a:extLst>
            <a:ext uri="{FF2B5EF4-FFF2-40B4-BE49-F238E27FC236}">
              <a16:creationId xmlns:a16="http://schemas.microsoft.com/office/drawing/2014/main" xmlns="" id="{00000000-0008-0000-0100-000002000000}"/>
            </a:ext>
          </a:extLst>
        </xdr:cNvPr>
        <xdr:cNvSpPr txBox="1"/>
      </xdr:nvSpPr>
      <xdr:spPr>
        <a:xfrm>
          <a:off x="142875" y="4381500"/>
          <a:ext cx="8753475" cy="2562225"/>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vert="horz" rtlCol="0" anchor="t"/>
        <a:lstStyle/>
        <a:p>
          <a:r>
            <a:rPr lang="pl-PL" sz="1100">
              <a:solidFill>
                <a:schemeClr val="dk1"/>
              </a:solidFill>
              <a:effectLst/>
              <a:latin typeface="+mn-lt"/>
              <a:ea typeface="+mn-ea"/>
              <a:cs typeface="+mn-cs"/>
            </a:rPr>
            <a:t>Nie wykonano 8 kontroli z zaplanowanych 500 ze względu na: likwidacje, zawieszenie działalności zakładów lub brak prowadzenia działalności (5 zakładów), z powodu kontroli innego organu (2 zakłady), braku możliwości wykonania pomiaru najpierw z uwagi na brak decyzji o dopuszczalnym poziomie hałasu, a następnie z uwagi na niesprzyjające warunki pogodowe (1 zakład).</a:t>
          </a:r>
        </a:p>
        <a:p>
          <a:endParaRPr lang="pl-PL">
            <a:effectLst/>
          </a:endParaRPr>
        </a:p>
        <a:p>
          <a:r>
            <a:rPr lang="pl-PL" sz="1100">
              <a:solidFill>
                <a:schemeClr val="dk1"/>
              </a:solidFill>
              <a:effectLst/>
              <a:latin typeface="+mn-lt"/>
              <a:ea typeface="+mn-ea"/>
              <a:cs typeface="+mn-cs"/>
            </a:rPr>
            <a:t>LIczba</a:t>
          </a:r>
          <a:r>
            <a:rPr lang="pl-PL" sz="1100" baseline="0">
              <a:solidFill>
                <a:schemeClr val="dk1"/>
              </a:solidFill>
              <a:effectLst/>
              <a:latin typeface="+mn-lt"/>
              <a:ea typeface="+mn-ea"/>
              <a:cs typeface="+mn-cs"/>
            </a:rPr>
            <a:t> zakładów zaplanowanych w danej kategorii znajdująca sie w planie kontroli w ISK na 2017 r. różni sie z uwagi na zmianę kategoryzacji Stacji Demontażu Pojazdów</a:t>
          </a:r>
          <a:endParaRPr lang="pl-PL">
            <a:effectLst/>
          </a:endParaRPr>
        </a:p>
        <a:p>
          <a:endParaRPr lang="pl-PL"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33</xdr:row>
          <xdr:rowOff>381000</xdr:rowOff>
        </xdr:from>
        <xdr:to>
          <xdr:col>6</xdr:col>
          <xdr:colOff>1009650</xdr:colOff>
          <xdr:row>36</xdr:row>
          <xdr:rowOff>47625</xdr:rowOff>
        </xdr:to>
        <xdr:sp macro="" textlink="">
          <xdr:nvSpPr>
            <xdr:cNvPr id="13315" name="Button 3" hidden="1">
              <a:extLst>
                <a:ext uri="{63B3BB69-23CF-44E3-9099-C40C66FF867C}">
                  <a14:compatExt spid="_x0000_s1331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działania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24</xdr:row>
          <xdr:rowOff>323850</xdr:rowOff>
        </xdr:from>
        <xdr:to>
          <xdr:col>7</xdr:col>
          <xdr:colOff>209550</xdr:colOff>
          <xdr:row>26</xdr:row>
          <xdr:rowOff>38100</xdr:rowOff>
        </xdr:to>
        <xdr:sp macro="" textlink="">
          <xdr:nvSpPr>
            <xdr:cNvPr id="13318" name="Button 6" hidden="1">
              <a:extLst>
                <a:ext uri="{63B3BB69-23CF-44E3-9099-C40C66FF867C}">
                  <a14:compatExt spid="_x0000_s1331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 działania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200025</xdr:colOff>
          <xdr:row>9</xdr:row>
          <xdr:rowOff>161925</xdr:rowOff>
        </xdr:from>
        <xdr:to>
          <xdr:col>1</xdr:col>
          <xdr:colOff>1714500</xdr:colOff>
          <xdr:row>12</xdr:row>
          <xdr:rowOff>57150</xdr:rowOff>
        </xdr:to>
        <xdr:sp macro="" textlink="">
          <xdr:nvSpPr>
            <xdr:cNvPr id="13319" name="Button 7" hidden="1">
              <a:extLst>
                <a:ext uri="{63B3BB69-23CF-44E3-9099-C40C66FF867C}">
                  <a14:compatExt spid="_x0000_s1331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0" u="none" strike="noStrike" baseline="0">
                  <a:solidFill>
                    <a:srgbClr val="000000"/>
                  </a:solidFill>
                  <a:latin typeface="Calibri"/>
                </a:rPr>
                <a:t>Dodaj opis dwóch kontroli, które potwierdziły zagrożenie środowiska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1028700</xdr:colOff>
          <xdr:row>9</xdr:row>
          <xdr:rowOff>95250</xdr:rowOff>
        </xdr:from>
        <xdr:to>
          <xdr:col>5</xdr:col>
          <xdr:colOff>76200</xdr:colOff>
          <xdr:row>12</xdr:row>
          <xdr:rowOff>57150</xdr:rowOff>
        </xdr:to>
        <xdr:sp macro="" textlink="">
          <xdr:nvSpPr>
            <xdr:cNvPr id="13320" name="Button 8" hidden="1">
              <a:extLst>
                <a:ext uri="{63B3BB69-23CF-44E3-9099-C40C66FF867C}">
                  <a14:compatExt spid="_x0000_s1332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0" u="none" strike="noStrike" baseline="0">
                  <a:solidFill>
                    <a:srgbClr val="000000"/>
                  </a:solidFill>
                  <a:latin typeface="Calibri"/>
                </a:rPr>
                <a:t>Dodaj opis dwóch kontroli, które nie potwierdziły zagrożenia środowiska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466725</xdr:colOff>
          <xdr:row>9</xdr:row>
          <xdr:rowOff>85725</xdr:rowOff>
        </xdr:from>
        <xdr:to>
          <xdr:col>8</xdr:col>
          <xdr:colOff>676275</xdr:colOff>
          <xdr:row>12</xdr:row>
          <xdr:rowOff>57150</xdr:rowOff>
        </xdr:to>
        <xdr:sp macro="" textlink="">
          <xdr:nvSpPr>
            <xdr:cNvPr id="13321" name="Button 9" hidden="1">
              <a:extLst>
                <a:ext uri="{63B3BB69-23CF-44E3-9099-C40C66FF867C}">
                  <a14:compatExt spid="_x0000_s133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0" u="none" strike="noStrike" baseline="0">
                  <a:solidFill>
                    <a:srgbClr val="000000"/>
                  </a:solidFill>
                  <a:latin typeface="Calibri"/>
                </a:rPr>
                <a:t>INNE (jakie?) - dodaj opis)</a:t>
              </a:r>
            </a:p>
          </xdr:txBody>
        </xdr:sp>
        <xdr:clientData fPrintsWithSheet="0"/>
      </xdr:twoCellAnchor>
    </mc:Choice>
    <mc:Fallback/>
  </mc:AlternateContent>
  <xdr:twoCellAnchor>
    <xdr:from>
      <xdr:col>0</xdr:col>
      <xdr:colOff>171450</xdr:colOff>
      <xdr:row>12</xdr:row>
      <xdr:rowOff>133350</xdr:rowOff>
    </xdr:from>
    <xdr:to>
      <xdr:col>2</xdr:col>
      <xdr:colOff>361950</xdr:colOff>
      <xdr:row>20</xdr:row>
      <xdr:rowOff>171450</xdr:rowOff>
    </xdr:to>
    <xdr:sp macro="" textlink="">
      <xdr:nvSpPr>
        <xdr:cNvPr id="2" name="pole tekstowe 1">
          <a:extLst>
            <a:ext uri="{FF2B5EF4-FFF2-40B4-BE49-F238E27FC236}">
              <a16:creationId xmlns:a16="http://schemas.microsoft.com/office/drawing/2014/main" xmlns="" id="{00000000-0008-0000-0500-000002000000}"/>
            </a:ext>
          </a:extLst>
        </xdr:cNvPr>
        <xdr:cNvSpPr txBox="1"/>
      </xdr:nvSpPr>
      <xdr:spPr>
        <a:xfrm>
          <a:off x="171450" y="3086100"/>
          <a:ext cx="3533775" cy="17907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l-PL" sz="1100" b="0" i="0">
              <a:solidFill>
                <a:schemeClr val="dk1"/>
              </a:solidFill>
              <a:effectLst/>
              <a:latin typeface="+mn-lt"/>
              <a:ea typeface="+mn-ea"/>
              <a:cs typeface="+mn-cs"/>
            </a:rPr>
            <a:t>1.Posesja prywatna Marian Pakowski ul. Grunwaldzka 5 97-320 Wolbórz. Nielegalne zakopanie beczek z odpadmi przez nieznanego sprawcę.</a:t>
          </a:r>
          <a:r>
            <a:rPr lang="pl-PL" sz="1100">
              <a:solidFill>
                <a:schemeClr val="dk1"/>
              </a:solidFill>
              <a:effectLst/>
              <a:latin typeface="+mn-lt"/>
              <a:ea typeface="+mn-ea"/>
              <a:cs typeface="+mn-cs"/>
            </a:rPr>
            <a:t> </a:t>
          </a:r>
          <a:r>
            <a:rPr lang="pl-PL" sz="1100" b="0" i="0">
              <a:solidFill>
                <a:schemeClr val="dk1"/>
              </a:solidFill>
              <a:effectLst/>
              <a:latin typeface="+mn-lt"/>
              <a:ea typeface="+mn-ea"/>
              <a:cs typeface="+mn-cs"/>
            </a:rPr>
            <a:t> </a:t>
          </a:r>
          <a:r>
            <a:rPr lang="pl-PL" sz="1100">
              <a:solidFill>
                <a:schemeClr val="dk1"/>
              </a:solidFill>
              <a:effectLst/>
              <a:latin typeface="+mn-lt"/>
              <a:ea typeface="+mn-ea"/>
              <a:cs typeface="+mn-cs"/>
            </a:rPr>
            <a:t> </a:t>
          </a:r>
          <a:r>
            <a:rPr lang="pl-PL" sz="1100" b="0" i="0">
              <a:solidFill>
                <a:schemeClr val="dk1"/>
              </a:solidFill>
              <a:effectLst/>
              <a:latin typeface="+mn-lt"/>
              <a:ea typeface="+mn-ea"/>
              <a:cs typeface="+mn-cs"/>
            </a:rPr>
            <a:t>kontrola WIOŚ z poborem prób gleby/ziemi.</a:t>
          </a:r>
          <a:r>
            <a:rPr lang="pl-PL" sz="1100" b="0" i="0" baseline="0">
              <a:solidFill>
                <a:schemeClr val="dk1"/>
              </a:solidFill>
              <a:effectLst/>
              <a:latin typeface="+mn-lt"/>
              <a:ea typeface="+mn-ea"/>
              <a:cs typeface="+mn-cs"/>
            </a:rPr>
            <a:t> Stwierdzono </a:t>
          </a:r>
          <a:r>
            <a:rPr lang="pl-PL" sz="1100" b="0" i="0">
              <a:solidFill>
                <a:schemeClr val="dk1"/>
              </a:solidFill>
              <a:effectLst/>
              <a:latin typeface="+mn-lt"/>
              <a:ea typeface="+mn-ea"/>
              <a:cs typeface="+mn-cs"/>
            </a:rPr>
            <a:t>przekroczenie standardów jakości gleby/ziemi (metale ciężkie). Skierowano </a:t>
          </a:r>
          <a:r>
            <a:rPr lang="pl-PL" sz="1100">
              <a:solidFill>
                <a:schemeClr val="dk1"/>
              </a:solidFill>
              <a:effectLst/>
              <a:latin typeface="+mn-lt"/>
              <a:ea typeface="+mn-ea"/>
              <a:cs typeface="+mn-cs"/>
            </a:rPr>
            <a:t> </a:t>
          </a:r>
          <a:r>
            <a:rPr lang="pl-PL" sz="1100" b="0" i="0">
              <a:solidFill>
                <a:schemeClr val="dk1"/>
              </a:solidFill>
              <a:effectLst/>
              <a:latin typeface="+mn-lt"/>
              <a:ea typeface="+mn-ea"/>
              <a:cs typeface="+mn-cs"/>
            </a:rPr>
            <a:t>      wystapienie do RDOŚ w Łodzi (w sprawie historycznego zanieczyszczenia) i do Burmistrza Wolborza (art. 26 ustawy o odpadach). RDOŚ w Łodzi prowadzi postępowanie wyjaśniające w sprawie zanieczyszczenia ziemi - brak na dzien dziesiejszy rozstrzygnięc tego postepowania. Brak informacji z UM wolbórz  o usunieciu odpadów (uprzednio wykopoanych i w części  zdeponowanych na terenie posesji p. Pakowskiego  przez firmę usuwającą odpady z tej posesji,</a:t>
          </a:r>
          <a:r>
            <a:rPr lang="pl-PL" sz="1100" b="0" i="0" baseline="0">
              <a:solidFill>
                <a:schemeClr val="dk1"/>
              </a:solidFill>
              <a:effectLst/>
              <a:latin typeface="+mn-lt"/>
              <a:ea typeface="+mn-ea"/>
              <a:cs typeface="+mn-cs"/>
            </a:rPr>
            <a:t> tj. </a:t>
          </a:r>
          <a:r>
            <a:rPr lang="pl-PL" sz="1100" b="0" i="0">
              <a:solidFill>
                <a:schemeClr val="dk1"/>
              </a:solidFill>
              <a:effectLst/>
              <a:latin typeface="+mn-lt"/>
              <a:ea typeface="+mn-ea"/>
              <a:cs typeface="+mn-cs"/>
            </a:rPr>
            <a:t>w miejscu na ten cel nie przeznaczonym. Prokuratura umorzyła sledztwo prowadzone w kierunku art. 183 kk.</a:t>
          </a:r>
          <a:r>
            <a:rPr lang="pl-PL" sz="1100">
              <a:solidFill>
                <a:schemeClr val="dk1"/>
              </a:solidFill>
              <a:effectLst/>
              <a:latin typeface="+mn-lt"/>
              <a:ea typeface="+mn-ea"/>
              <a:cs typeface="+mn-cs"/>
            </a:rPr>
            <a:t> </a:t>
          </a:r>
          <a:r>
            <a:rPr lang="pl-PL" sz="1100" b="0" i="0">
              <a:solidFill>
                <a:schemeClr val="dk1"/>
              </a:solidFill>
              <a:effectLst/>
              <a:latin typeface="+mn-lt"/>
              <a:ea typeface="+mn-ea"/>
              <a:cs typeface="+mn-cs"/>
            </a:rPr>
            <a:t> </a:t>
          </a:r>
          <a:r>
            <a:rPr lang="pl-PL" sz="1100">
              <a:solidFill>
                <a:schemeClr val="dk1"/>
              </a:solidFill>
              <a:effectLst/>
              <a:latin typeface="+mn-lt"/>
              <a:ea typeface="+mn-ea"/>
              <a:cs typeface="+mn-cs"/>
            </a:rPr>
            <a:t> </a:t>
          </a:r>
          <a:endParaRPr lang="pl-PL">
            <a:effectLst/>
          </a:endParaRPr>
        </a:p>
        <a:p>
          <a:endParaRPr lang="pl-PL" sz="1100"/>
        </a:p>
      </xdr:txBody>
    </xdr:sp>
    <xdr:clientData/>
  </xdr:twoCellAnchor>
  <xdr:twoCellAnchor>
    <xdr:from>
      <xdr:col>3</xdr:col>
      <xdr:colOff>438150</xdr:colOff>
      <xdr:row>12</xdr:row>
      <xdr:rowOff>114300</xdr:rowOff>
    </xdr:from>
    <xdr:to>
      <xdr:col>5</xdr:col>
      <xdr:colOff>800100</xdr:colOff>
      <xdr:row>21</xdr:row>
      <xdr:rowOff>19050</xdr:rowOff>
    </xdr:to>
    <xdr:sp macro="" textlink="">
      <xdr:nvSpPr>
        <xdr:cNvPr id="3" name="pole tekstowe 2">
          <a:extLst>
            <a:ext uri="{FF2B5EF4-FFF2-40B4-BE49-F238E27FC236}">
              <a16:creationId xmlns:a16="http://schemas.microsoft.com/office/drawing/2014/main" xmlns="" id="{00000000-0008-0000-0500-000003000000}"/>
            </a:ext>
          </a:extLst>
        </xdr:cNvPr>
        <xdr:cNvSpPr txBox="1"/>
      </xdr:nvSpPr>
      <xdr:spPr>
        <a:xfrm>
          <a:off x="5000625" y="3067050"/>
          <a:ext cx="3867150" cy="29337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r>
            <a:rPr lang="pl-PL" sz="1100">
              <a:solidFill>
                <a:schemeClr val="dk1"/>
              </a:solidFill>
              <a:effectLst/>
              <a:latin typeface="+mn-lt"/>
              <a:ea typeface="+mn-ea"/>
              <a:cs typeface="+mn-cs"/>
            </a:rPr>
            <a:t>1. W dniu 30.07.2017 r. wpłynęło  zgłoszenie w sprawie zanieczyszczenia rzeki Pałusznicy w miejscowości Łask-Kolumna. </a:t>
          </a:r>
          <a:endParaRPr lang="pl-PL">
            <a:effectLst/>
          </a:endParaRPr>
        </a:p>
        <a:p>
          <a:r>
            <a:rPr lang="pl-PL" sz="1100">
              <a:solidFill>
                <a:schemeClr val="dk1"/>
              </a:solidFill>
              <a:effectLst/>
              <a:latin typeface="+mn-lt"/>
              <a:ea typeface="+mn-ea"/>
              <a:cs typeface="+mn-cs"/>
            </a:rPr>
            <a:t>W trakcie oględzin wskazanego miejsca stwierdzono,</a:t>
          </a:r>
          <a:r>
            <a:rPr lang="pl-PL" sz="1100" baseline="0">
              <a:solidFill>
                <a:schemeClr val="dk1"/>
              </a:solidFill>
              <a:effectLst/>
              <a:latin typeface="+mn-lt"/>
              <a:ea typeface="+mn-ea"/>
              <a:cs typeface="+mn-cs"/>
            </a:rPr>
            <a:t> że </a:t>
          </a:r>
          <a:r>
            <a:rPr lang="pl-PL" sz="1100">
              <a:solidFill>
                <a:schemeClr val="dk1"/>
              </a:solidFill>
              <a:effectLst/>
              <a:latin typeface="+mn-lt"/>
              <a:ea typeface="+mn-ea"/>
              <a:cs typeface="+mn-cs"/>
            </a:rPr>
            <a:t>woda w rzece wizualnie czysta, bez widocznych zanieczyszczeń.  Przepływ wody w rzece dobry. Pobrano do analizy dwie</a:t>
          </a:r>
          <a:r>
            <a:rPr lang="pl-PL" sz="1100" baseline="0">
              <a:solidFill>
                <a:schemeClr val="dk1"/>
              </a:solidFill>
              <a:effectLst/>
              <a:latin typeface="+mn-lt"/>
              <a:ea typeface="+mn-ea"/>
              <a:cs typeface="+mn-cs"/>
            </a:rPr>
            <a:t> </a:t>
          </a:r>
          <a:r>
            <a:rPr lang="pl-PL" sz="1100">
              <a:solidFill>
                <a:schemeClr val="dk1"/>
              </a:solidFill>
              <a:effectLst/>
              <a:latin typeface="+mn-lt"/>
              <a:ea typeface="+mn-ea"/>
              <a:cs typeface="+mn-cs"/>
            </a:rPr>
            <a:t>próby wody.</a:t>
          </a:r>
          <a:endParaRPr lang="pl-PL">
            <a:effectLst/>
          </a:endParaRPr>
        </a:p>
        <a:p>
          <a:r>
            <a:rPr lang="pl-PL" sz="1100">
              <a:solidFill>
                <a:schemeClr val="dk1"/>
              </a:solidFill>
              <a:effectLst/>
              <a:latin typeface="+mn-lt"/>
              <a:ea typeface="+mn-ea"/>
              <a:cs typeface="+mn-cs"/>
            </a:rPr>
            <a:t>2.</a:t>
          </a:r>
          <a:r>
            <a:rPr lang="pl-PL" sz="1100" baseline="0">
              <a:solidFill>
                <a:schemeClr val="dk1"/>
              </a:solidFill>
              <a:effectLst/>
              <a:latin typeface="+mn-lt"/>
              <a:ea typeface="+mn-ea"/>
              <a:cs typeface="+mn-cs"/>
            </a:rPr>
            <a:t> Kontrola przeprowadzona w związku ze zgłoszeniem telefonicznym  na zanieczyszczenie rzeki Trojanówki ( woda w rzece o czarnym zabarwieniu). W dniu 10.08.2017 r. przeprowadzono wizję lokalną rzeki Trojanówki, pobrano do analizy dwie próby wody.</a:t>
          </a:r>
          <a:endParaRPr lang="pl-PL">
            <a:effectLst/>
          </a:endParaRPr>
        </a:p>
        <a:p>
          <a:r>
            <a:rPr lang="pl-PL" sz="1100" baseline="0">
              <a:solidFill>
                <a:schemeClr val="dk1"/>
              </a:solidFill>
              <a:effectLst/>
              <a:latin typeface="+mn-lt"/>
              <a:ea typeface="+mn-ea"/>
              <a:cs typeface="+mn-cs"/>
            </a:rPr>
            <a:t>Woda w rzece była mętna, koloru jasno brązowego.  Nie widać była czarnego zabarwienia  w rzece. W dniu kontroli pogoda bezdeszczowa, w godzinach porannych występowały burze z intensywnymi opadami atmosferycznymi.</a:t>
          </a:r>
          <a:endParaRPr lang="pl-PL">
            <a:effectLst/>
          </a:endParaRPr>
        </a:p>
        <a:p>
          <a:endParaRPr lang="pl-PL" sz="1100"/>
        </a:p>
      </xdr:txBody>
    </xdr:sp>
    <xdr:clientData/>
  </xdr:twoCellAnchor>
  <xdr:twoCellAnchor>
    <xdr:from>
      <xdr:col>7</xdr:col>
      <xdr:colOff>609600</xdr:colOff>
      <xdr:row>22</xdr:row>
      <xdr:rowOff>9525</xdr:rowOff>
    </xdr:from>
    <xdr:to>
      <xdr:col>11</xdr:col>
      <xdr:colOff>828675</xdr:colOff>
      <xdr:row>26</xdr:row>
      <xdr:rowOff>104775</xdr:rowOff>
    </xdr:to>
    <xdr:sp macro="" textlink="">
      <xdr:nvSpPr>
        <xdr:cNvPr id="4" name="pole tekstowe 3">
          <a:extLst>
            <a:ext uri="{FF2B5EF4-FFF2-40B4-BE49-F238E27FC236}">
              <a16:creationId xmlns:a16="http://schemas.microsoft.com/office/drawing/2014/main" xmlns="" id="{00000000-0008-0000-0500-000004000000}"/>
            </a:ext>
          </a:extLst>
        </xdr:cNvPr>
        <xdr:cNvSpPr txBox="1"/>
      </xdr:nvSpPr>
      <xdr:spPr>
        <a:xfrm>
          <a:off x="11001375" y="6181725"/>
          <a:ext cx="5276850" cy="21621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r>
            <a:rPr lang="pl-PL" sz="1100">
              <a:solidFill>
                <a:schemeClr val="dk1"/>
              </a:solidFill>
              <a:effectLst/>
              <a:latin typeface="+mn-lt"/>
              <a:ea typeface="+mn-ea"/>
              <a:cs typeface="+mn-cs"/>
            </a:rPr>
            <a:t>Pisemne</a:t>
          </a:r>
          <a:r>
            <a:rPr lang="pl-PL" sz="1100" baseline="0">
              <a:solidFill>
                <a:schemeClr val="dk1"/>
              </a:solidFill>
              <a:effectLst/>
              <a:latin typeface="+mn-lt"/>
              <a:ea typeface="+mn-ea"/>
              <a:cs typeface="+mn-cs"/>
            </a:rPr>
            <a:t> zapytanie do zakładu w sprawie udzielenia informacji o rodzaju przekazanych pomiarów. </a:t>
          </a:r>
          <a:endParaRPr lang="pl-PL">
            <a:effectLst/>
          </a:endParaRPr>
        </a:p>
        <a:p>
          <a:r>
            <a:rPr lang="pl-PL" sz="1100" baseline="0">
              <a:solidFill>
                <a:schemeClr val="dk1"/>
              </a:solidFill>
              <a:effectLst/>
              <a:latin typeface="+mn-lt"/>
              <a:ea typeface="+mn-ea"/>
              <a:cs typeface="+mn-cs"/>
            </a:rPr>
            <a:t>Z uzyskanej od zakładu odpowiedzi wynika, że pomiary nie są pomiarami okresowymi, tylko sprawdzajacymi skuteczność wykonanego wyciszenia ( ekranu). Równocześnie przeprowadzono kontrolę z wyjazdem w teren z pomiarami emisji hałasu.</a:t>
          </a:r>
          <a:endParaRPr lang="pl-PL">
            <a:effectLst/>
          </a:endParaRPr>
        </a:p>
        <a:p>
          <a:endParaRPr lang="pl-PL" sz="1100"/>
        </a:p>
      </xdr:txBody>
    </xdr:sp>
    <xdr:clientData/>
  </xdr:twoCellAnchor>
  <xdr:twoCellAnchor>
    <xdr:from>
      <xdr:col>7</xdr:col>
      <xdr:colOff>600075</xdr:colOff>
      <xdr:row>31</xdr:row>
      <xdr:rowOff>180975</xdr:rowOff>
    </xdr:from>
    <xdr:to>
      <xdr:col>11</xdr:col>
      <xdr:colOff>828675</xdr:colOff>
      <xdr:row>36</xdr:row>
      <xdr:rowOff>57150</xdr:rowOff>
    </xdr:to>
    <xdr:sp macro="" textlink="">
      <xdr:nvSpPr>
        <xdr:cNvPr id="5" name="pole tekstowe 4">
          <a:extLst>
            <a:ext uri="{FF2B5EF4-FFF2-40B4-BE49-F238E27FC236}">
              <a16:creationId xmlns:a16="http://schemas.microsoft.com/office/drawing/2014/main" xmlns="" id="{00000000-0008-0000-0500-000005000000}"/>
            </a:ext>
          </a:extLst>
        </xdr:cNvPr>
        <xdr:cNvSpPr txBox="1"/>
      </xdr:nvSpPr>
      <xdr:spPr>
        <a:xfrm>
          <a:off x="10991850" y="9382125"/>
          <a:ext cx="5286375" cy="23145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wystapienia do innych organów oraz wystosowano 24 wystąpienia pokontrolnych do gmin w sprawie </a:t>
          </a:r>
          <a:r>
            <a:rPr lang="pl-PL" sz="1100" baseline="0">
              <a:solidFill>
                <a:schemeClr val="dk1"/>
              </a:solidFill>
              <a:effectLst/>
              <a:latin typeface="+mn-lt"/>
              <a:ea typeface="+mn-ea"/>
              <a:cs typeface="+mn-cs"/>
            </a:rPr>
            <a:t> nieprawidłowości dot. przepisów  ustawy o czystości i porzadku w gminie </a:t>
          </a:r>
          <a:endParaRPr lang="pl-PL">
            <a:effectLst/>
          </a:endParaRPr>
        </a:p>
        <a:p>
          <a:endParaRPr lang="pl-PL"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6</xdr:row>
          <xdr:rowOff>28575</xdr:rowOff>
        </xdr:from>
        <xdr:to>
          <xdr:col>1</xdr:col>
          <xdr:colOff>971550</xdr:colOff>
          <xdr:row>8</xdr:row>
          <xdr:rowOff>95250</xdr:rowOff>
        </xdr:to>
        <xdr:sp macro="" textlink="">
          <xdr:nvSpPr>
            <xdr:cNvPr id="51203" name="Button 3" hidden="1">
              <a:extLst>
                <a:ext uri="{63B3BB69-23CF-44E3-9099-C40C66FF867C}">
                  <a14:compatExt spid="_x0000_s5120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DODAJ OPIS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104775</xdr:colOff>
          <xdr:row>7</xdr:row>
          <xdr:rowOff>57150</xdr:rowOff>
        </xdr:from>
        <xdr:to>
          <xdr:col>17</xdr:col>
          <xdr:colOff>342900</xdr:colOff>
          <xdr:row>9</xdr:row>
          <xdr:rowOff>0</xdr:rowOff>
        </xdr:to>
        <xdr:sp macro="" textlink="">
          <xdr:nvSpPr>
            <xdr:cNvPr id="16385" name="Button 1" hidden="1">
              <a:extLst>
                <a:ext uri="{63B3BB69-23CF-44E3-9099-C40C66FF867C}">
                  <a14:compatExt spid="_x0000_s1638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W przypadku różnicy pomiędzy liczbą zakładów a liczbą kontroli należy wymienić pod tabelą zakłady, które nie zostały skontrolowane (wraz z podaniem uzasadnienia), oraz wymienić zakłady które zostały skontrolowane, a które zostały usunięte z rejestru (z podaniem przyczyn usunięcia zakładu z rejestru) oraz ile zakładów skontrolowano więcej niż jeden raz i dlaczego.</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114300</xdr:rowOff>
        </xdr:from>
        <xdr:to>
          <xdr:col>17</xdr:col>
          <xdr:colOff>552450</xdr:colOff>
          <xdr:row>10</xdr:row>
          <xdr:rowOff>133350</xdr:rowOff>
        </xdr:to>
        <xdr:sp macro="" textlink="">
          <xdr:nvSpPr>
            <xdr:cNvPr id="33794" name="Button 2" hidden="1">
              <a:extLst>
                <a:ext uri="{63B3BB69-23CF-44E3-9099-C40C66FF867C}">
                  <a14:compatExt spid="_x0000_s3379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W przypadku różnicy pomiędzy liczbą zakładów a liczbą kontroli należy wymienić pod tabelą zakłady, które nie zostały skontrolowane (wraz z podaniem uzasadnienia), oraz wymienić zakłady które zostały skontrolowane, a które zostały usunięte z rejestru (z podaniem przyczyn usunięcia zakładu z rejestru) oraz ile zakładów zostało skontrolowanych więcej niż jeden raz i dlaczego</a:t>
              </a:r>
            </a:p>
          </xdr:txBody>
        </xdr:sp>
        <xdr:clientData fPrintsWithSheet="0"/>
      </xdr:twoCellAnchor>
    </mc:Choice>
    <mc:Fallback/>
  </mc:AlternateContent>
  <xdr:twoCellAnchor>
    <xdr:from>
      <xdr:col>0</xdr:col>
      <xdr:colOff>38100</xdr:colOff>
      <xdr:row>11</xdr:row>
      <xdr:rowOff>28575</xdr:rowOff>
    </xdr:from>
    <xdr:to>
      <xdr:col>18</xdr:col>
      <xdr:colOff>180975</xdr:colOff>
      <xdr:row>14</xdr:row>
      <xdr:rowOff>9525</xdr:rowOff>
    </xdr:to>
    <xdr:sp macro="" textlink="">
      <xdr:nvSpPr>
        <xdr:cNvPr id="2" name="pole tekstowe 1">
          <a:extLst>
            <a:ext uri="{FF2B5EF4-FFF2-40B4-BE49-F238E27FC236}">
              <a16:creationId xmlns:a16="http://schemas.microsoft.com/office/drawing/2014/main" xmlns="" id="{00000000-0008-0000-0900-000002000000}"/>
            </a:ext>
          </a:extLst>
        </xdr:cNvPr>
        <xdr:cNvSpPr txBox="1"/>
      </xdr:nvSpPr>
      <xdr:spPr>
        <a:xfrm>
          <a:off x="38100" y="3409950"/>
          <a:ext cx="12458700" cy="10096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Zakłady skontrolowane w 2017 r.:  PFLEIDERER PROSPAN S.A. w Wieruszowie, PEGAS GRUPA w Zduńskiej Woli, Brenntag Polska Sp. z o.o. Magazyn Specjalistyczny w Zgierzu, Cryogas M&amp;T POLAND S.A, Rozlewnia Gazu "Skiergaz" Henryk Sałkowski. Pozostałe Zakłady zgodnie z uzgodnieniamia z KW PSP w Łodzi (pismo z dnia 15 września 2016 r., znak: I.7050.4.2016 i odpowiedź KW PSP z dnia 12 października znak: WZ.5586.7.2016) zostały skontrolowane przez PSP w Łodzi, bądź skontrolowane zostały w 2015 r. lub 2016 r. W 2017 r. rozpoczął  działalnosć Zakład Produkcji Paliw z Bioetanolu Ekobenz, ul. Zachodnia 10 Bogumiłów, 97-410 Kleszczów - zakład zwiekszonego ryzyka wystąpienia powaznej awarii przemysłowej. W związku z powyższym zwiekszyła się o 1 liczba zakładów ZZR.Wszystkie zakłady ZZR zostały skontlolowane w wymaganym terminie ustalonym w art. 31 ustawy o IOŚ.</a:t>
          </a:r>
          <a:endParaRPr lang="pl-PL">
            <a:effectLst/>
          </a:endParaRPr>
        </a:p>
        <a:p>
          <a:endParaRPr lang="pl-PL"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200025</xdr:colOff>
          <xdr:row>26</xdr:row>
          <xdr:rowOff>28575</xdr:rowOff>
        </xdr:from>
        <xdr:to>
          <xdr:col>1</xdr:col>
          <xdr:colOff>800100</xdr:colOff>
          <xdr:row>26</xdr:row>
          <xdr:rowOff>666750</xdr:rowOff>
        </xdr:to>
        <xdr:sp macro="" textlink="">
          <xdr:nvSpPr>
            <xdr:cNvPr id="18435" name="Button 3" hidden="1">
              <a:extLst>
                <a:ext uri="{63B3BB69-23CF-44E3-9099-C40C66FF867C}">
                  <a14:compatExt spid="_x0000_s1843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Ad pkt 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1076325</xdr:colOff>
          <xdr:row>26</xdr:row>
          <xdr:rowOff>28575</xdr:rowOff>
        </xdr:from>
        <xdr:to>
          <xdr:col>3</xdr:col>
          <xdr:colOff>9525</xdr:colOff>
          <xdr:row>26</xdr:row>
          <xdr:rowOff>666750</xdr:rowOff>
        </xdr:to>
        <xdr:sp macro="" textlink="">
          <xdr:nvSpPr>
            <xdr:cNvPr id="18438" name="Button 6" hidden="1">
              <a:extLst>
                <a:ext uri="{63B3BB69-23CF-44E3-9099-C40C66FF867C}">
                  <a14:compatExt spid="_x0000_s1843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Ad pkt 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333375</xdr:colOff>
          <xdr:row>26</xdr:row>
          <xdr:rowOff>38100</xdr:rowOff>
        </xdr:from>
        <xdr:to>
          <xdr:col>4</xdr:col>
          <xdr:colOff>1133475</xdr:colOff>
          <xdr:row>26</xdr:row>
          <xdr:rowOff>676275</xdr:rowOff>
        </xdr:to>
        <xdr:sp macro="" textlink="">
          <xdr:nvSpPr>
            <xdr:cNvPr id="18440" name="Button 8" hidden="1">
              <a:extLst>
                <a:ext uri="{63B3BB69-23CF-44E3-9099-C40C66FF867C}">
                  <a14:compatExt spid="_x0000_s1844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Ad pkt 8</a:t>
              </a:r>
            </a:p>
          </xdr:txBody>
        </xdr:sp>
        <xdr:clientData fPrintsWithSheet="0"/>
      </xdr:twoCellAnchor>
    </mc:Choice>
    <mc:Fallback/>
  </mc:AlternateContent>
  <xdr:twoCellAnchor>
    <xdr:from>
      <xdr:col>1</xdr:col>
      <xdr:colOff>1057275</xdr:colOff>
      <xdr:row>26</xdr:row>
      <xdr:rowOff>762000</xdr:rowOff>
    </xdr:from>
    <xdr:to>
      <xdr:col>3</xdr:col>
      <xdr:colOff>9525</xdr:colOff>
      <xdr:row>34</xdr:row>
      <xdr:rowOff>123825</xdr:rowOff>
    </xdr:to>
    <xdr:sp macro="" textlink="">
      <xdr:nvSpPr>
        <xdr:cNvPr id="2" name="pole tekstowe 1">
          <a:extLst>
            <a:ext uri="{FF2B5EF4-FFF2-40B4-BE49-F238E27FC236}">
              <a16:creationId xmlns:a16="http://schemas.microsoft.com/office/drawing/2014/main" xmlns="" id="{00000000-0008-0000-0A00-000002000000}"/>
            </a:ext>
          </a:extLst>
        </xdr:cNvPr>
        <xdr:cNvSpPr txBox="1"/>
      </xdr:nvSpPr>
      <xdr:spPr>
        <a:xfrm>
          <a:off x="2352675" y="7410450"/>
          <a:ext cx="3276600" cy="15049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vert="horz" rtlCol="0" anchor="t"/>
        <a:lstStyle/>
        <a:p>
          <a:r>
            <a:rPr lang="pl-PL" sz="1100">
              <a:solidFill>
                <a:schemeClr val="dk1"/>
              </a:solidFill>
              <a:effectLst/>
              <a:latin typeface="+mn-lt"/>
              <a:ea typeface="+mn-ea"/>
              <a:cs typeface="+mn-cs"/>
            </a:rPr>
            <a:t>Mandat karny w kwocie 500 zł. na podstawie art. 354 ust. 1 ustawy z dnia 27.04.2001r. Prawo ochrony środowiska dla SKIERGAZ Henryk Sałkowski Sp. z o.o. w Płyćwi</a:t>
          </a:r>
          <a:endParaRPr lang="pl-PL"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962025</xdr:colOff>
          <xdr:row>8</xdr:row>
          <xdr:rowOff>66675</xdr:rowOff>
        </xdr:from>
        <xdr:to>
          <xdr:col>6</xdr:col>
          <xdr:colOff>114300</xdr:colOff>
          <xdr:row>9</xdr:row>
          <xdr:rowOff>161925</xdr:rowOff>
        </xdr:to>
        <xdr:sp macro="" textlink="">
          <xdr:nvSpPr>
            <xdr:cNvPr id="47105" name="Button 1" hidden="1">
              <a:extLst>
                <a:ext uri="{63B3BB69-23CF-44E3-9099-C40C66FF867C}">
                  <a14:compatExt spid="_x0000_s4710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*INNE-NALEŻY WSKAZAĆ JAKIE</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13</xdr:row>
          <xdr:rowOff>19050</xdr:rowOff>
        </xdr:from>
        <xdr:to>
          <xdr:col>4</xdr:col>
          <xdr:colOff>257175</xdr:colOff>
          <xdr:row>14</xdr:row>
          <xdr:rowOff>57150</xdr:rowOff>
        </xdr:to>
        <xdr:sp macro="" textlink="">
          <xdr:nvSpPr>
            <xdr:cNvPr id="50177" name="Button 1" hidden="1">
              <a:extLst>
                <a:ext uri="{63B3BB69-23CF-44E3-9099-C40C66FF867C}">
                  <a14:compatExt spid="_x0000_s5017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pl-PL" sz="1100" b="0" i="1" u="none" strike="noStrike" baseline="0">
                  <a:solidFill>
                    <a:srgbClr val="000000"/>
                  </a:solidFill>
                  <a:latin typeface="Calibri"/>
                </a:rPr>
                <a:t>*INNY - PODAĆ JAKI</a:t>
              </a:r>
            </a:p>
          </xdr:txBody>
        </xdr:sp>
        <xdr:clientData fPrintsWithSheet="0"/>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1.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4.bin"/><Relationship Id="rId4" Type="http://schemas.openxmlformats.org/officeDocument/2006/relationships/ctrlProp" Target="../ctrlProps/ctrlProp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5.bin"/><Relationship Id="rId4"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6.bin"/><Relationship Id="rId4" Type="http://schemas.openxmlformats.org/officeDocument/2006/relationships/ctrlProp" Target="../ctrlProps/ctrlProp1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6" tint="0.39997558519241921"/>
  </sheetPr>
  <dimension ref="A1:Z28"/>
  <sheetViews>
    <sheetView showGridLines="0" zoomScaleNormal="100" workbookViewId="0">
      <selection activeCell="K17" sqref="K17:R19"/>
    </sheetView>
  </sheetViews>
  <sheetFormatPr defaultRowHeight="15"/>
  <cols>
    <col min="1" max="1" width="28.140625" style="11" customWidth="1"/>
    <col min="2" max="2" width="20.85546875" style="11" customWidth="1"/>
    <col min="3" max="24" width="9.140625" style="11"/>
    <col min="25" max="25" width="11.28515625" style="11" customWidth="1"/>
    <col min="26" max="26" width="10" style="11" hidden="1" customWidth="1"/>
    <col min="27" max="16384" width="9.140625" style="11"/>
  </cols>
  <sheetData>
    <row r="1" spans="1:26" ht="16.5" customHeight="1">
      <c r="A1" s="418"/>
      <c r="B1" s="418"/>
      <c r="C1" s="418"/>
      <c r="D1" s="418"/>
      <c r="E1" s="418"/>
      <c r="F1" s="418"/>
      <c r="G1" s="418"/>
      <c r="H1" s="418"/>
      <c r="I1" s="418"/>
      <c r="J1" s="418"/>
      <c r="K1" s="418"/>
      <c r="L1" s="418"/>
      <c r="M1" s="418"/>
    </row>
    <row r="2" spans="1:26" ht="18.75">
      <c r="A2" s="12"/>
      <c r="B2" s="12"/>
      <c r="C2" s="13"/>
      <c r="D2" s="13"/>
      <c r="E2" s="13"/>
      <c r="F2" s="13"/>
      <c r="G2" s="13"/>
      <c r="H2" s="13"/>
      <c r="I2" s="13"/>
      <c r="J2" s="13"/>
      <c r="K2" s="13"/>
      <c r="L2" s="13"/>
      <c r="M2" s="13"/>
    </row>
    <row r="3" spans="1:26">
      <c r="A3" s="419"/>
      <c r="B3" s="14"/>
      <c r="C3" s="13"/>
      <c r="D3" s="13"/>
      <c r="E3" s="13"/>
      <c r="F3" s="13"/>
      <c r="G3" s="13"/>
      <c r="H3" s="13"/>
      <c r="I3" s="13"/>
      <c r="J3" s="13"/>
      <c r="K3" s="13"/>
      <c r="L3" s="13"/>
      <c r="M3" s="13"/>
    </row>
    <row r="4" spans="1:26" ht="33" customHeight="1">
      <c r="A4" s="419"/>
      <c r="B4" s="71"/>
      <c r="C4" s="71"/>
      <c r="D4" s="71"/>
      <c r="E4" s="71"/>
      <c r="F4" s="71"/>
      <c r="G4" s="71"/>
      <c r="H4" s="71"/>
      <c r="I4" s="71"/>
      <c r="J4" s="71"/>
      <c r="K4" s="71"/>
      <c r="L4" s="71"/>
      <c r="M4" s="71"/>
      <c r="N4" s="72"/>
      <c r="O4" s="72"/>
      <c r="P4" s="72"/>
      <c r="Q4" s="72"/>
      <c r="R4" s="72"/>
      <c r="S4" s="72"/>
      <c r="T4" s="72"/>
      <c r="U4" s="72"/>
      <c r="V4" s="72"/>
      <c r="W4" s="72"/>
    </row>
    <row r="5" spans="1:26" ht="15.75" customHeight="1">
      <c r="A5" s="15"/>
      <c r="B5" s="420" t="s">
        <v>404</v>
      </c>
      <c r="C5" s="420"/>
      <c r="D5" s="420"/>
      <c r="E5" s="420"/>
      <c r="F5" s="420"/>
      <c r="G5" s="420"/>
      <c r="H5" s="420"/>
      <c r="I5" s="420"/>
      <c r="J5" s="420"/>
      <c r="K5" s="420"/>
      <c r="L5" s="420"/>
      <c r="M5" s="420"/>
      <c r="N5" s="420"/>
      <c r="O5" s="420"/>
      <c r="P5" s="420"/>
      <c r="Q5" s="420"/>
      <c r="R5" s="420"/>
      <c r="S5" s="420"/>
      <c r="T5" s="420"/>
      <c r="U5" s="420"/>
      <c r="V5" s="420"/>
      <c r="W5" s="420"/>
    </row>
    <row r="6" spans="1:26" ht="15.75" customHeight="1">
      <c r="A6" s="15"/>
      <c r="B6" s="420"/>
      <c r="C6" s="420"/>
      <c r="D6" s="420"/>
      <c r="E6" s="420"/>
      <c r="F6" s="420"/>
      <c r="G6" s="420"/>
      <c r="H6" s="420"/>
      <c r="I6" s="420"/>
      <c r="J6" s="420"/>
      <c r="K6" s="420"/>
      <c r="L6" s="420"/>
      <c r="M6" s="420"/>
      <c r="N6" s="420"/>
      <c r="O6" s="420"/>
      <c r="P6" s="420"/>
      <c r="Q6" s="420"/>
      <c r="R6" s="420"/>
      <c r="S6" s="420"/>
      <c r="T6" s="420"/>
      <c r="U6" s="420"/>
      <c r="V6" s="420"/>
      <c r="W6" s="420"/>
      <c r="Z6" s="74" t="s">
        <v>250</v>
      </c>
    </row>
    <row r="7" spans="1:26" ht="15.75" customHeight="1">
      <c r="A7" s="15"/>
      <c r="B7" s="420"/>
      <c r="C7" s="420"/>
      <c r="D7" s="420"/>
      <c r="E7" s="420"/>
      <c r="F7" s="420"/>
      <c r="G7" s="420"/>
      <c r="H7" s="420"/>
      <c r="I7" s="420"/>
      <c r="J7" s="420"/>
      <c r="K7" s="420"/>
      <c r="L7" s="420"/>
      <c r="M7" s="420"/>
      <c r="N7" s="420"/>
      <c r="O7" s="420"/>
      <c r="P7" s="420"/>
      <c r="Q7" s="420"/>
      <c r="R7" s="420"/>
      <c r="S7" s="420"/>
      <c r="T7" s="420"/>
      <c r="U7" s="420"/>
      <c r="V7" s="420"/>
      <c r="W7" s="420"/>
      <c r="Z7" s="74" t="s">
        <v>251</v>
      </c>
    </row>
    <row r="8" spans="1:26" ht="15.75" customHeight="1">
      <c r="A8" s="15"/>
      <c r="B8" s="420"/>
      <c r="C8" s="420"/>
      <c r="D8" s="420"/>
      <c r="E8" s="420"/>
      <c r="F8" s="420"/>
      <c r="G8" s="420"/>
      <c r="H8" s="420"/>
      <c r="I8" s="420"/>
      <c r="J8" s="420"/>
      <c r="K8" s="420"/>
      <c r="L8" s="420"/>
      <c r="M8" s="420"/>
      <c r="N8" s="420"/>
      <c r="O8" s="420"/>
      <c r="P8" s="420"/>
      <c r="Q8" s="420"/>
      <c r="R8" s="420"/>
      <c r="S8" s="420"/>
      <c r="T8" s="420"/>
      <c r="U8" s="420"/>
      <c r="V8" s="420"/>
      <c r="W8" s="420"/>
      <c r="Z8" s="74" t="s">
        <v>252</v>
      </c>
    </row>
    <row r="9" spans="1:26" ht="15.75" customHeight="1">
      <c r="A9" s="15"/>
      <c r="B9" s="420"/>
      <c r="C9" s="420"/>
      <c r="D9" s="420"/>
      <c r="E9" s="420"/>
      <c r="F9" s="420"/>
      <c r="G9" s="420"/>
      <c r="H9" s="420"/>
      <c r="I9" s="420"/>
      <c r="J9" s="420"/>
      <c r="K9" s="420"/>
      <c r="L9" s="420"/>
      <c r="M9" s="420"/>
      <c r="N9" s="420"/>
      <c r="O9" s="420"/>
      <c r="P9" s="420"/>
      <c r="Q9" s="420"/>
      <c r="R9" s="420"/>
      <c r="S9" s="420"/>
      <c r="T9" s="420"/>
      <c r="U9" s="420"/>
      <c r="V9" s="420"/>
      <c r="W9" s="420"/>
      <c r="Z9" s="74" t="s">
        <v>253</v>
      </c>
    </row>
    <row r="10" spans="1:26" ht="14.25" customHeight="1">
      <c r="A10" s="15"/>
      <c r="B10" s="420"/>
      <c r="C10" s="420"/>
      <c r="D10" s="420"/>
      <c r="E10" s="420"/>
      <c r="F10" s="420"/>
      <c r="G10" s="420"/>
      <c r="H10" s="420"/>
      <c r="I10" s="420"/>
      <c r="J10" s="420"/>
      <c r="K10" s="420"/>
      <c r="L10" s="420"/>
      <c r="M10" s="420"/>
      <c r="N10" s="420"/>
      <c r="O10" s="420"/>
      <c r="P10" s="420"/>
      <c r="Q10" s="420"/>
      <c r="R10" s="420"/>
      <c r="S10" s="420"/>
      <c r="T10" s="420"/>
      <c r="U10" s="420"/>
      <c r="V10" s="420"/>
      <c r="W10" s="420"/>
      <c r="Z10" s="74" t="s">
        <v>254</v>
      </c>
    </row>
    <row r="11" spans="1:26" ht="15.75" customHeight="1">
      <c r="A11" s="15"/>
      <c r="B11" s="420"/>
      <c r="C11" s="420"/>
      <c r="D11" s="420"/>
      <c r="E11" s="420"/>
      <c r="F11" s="420"/>
      <c r="G11" s="420"/>
      <c r="H11" s="420"/>
      <c r="I11" s="420"/>
      <c r="J11" s="420"/>
      <c r="K11" s="420"/>
      <c r="L11" s="420"/>
      <c r="M11" s="420"/>
      <c r="N11" s="420"/>
      <c r="O11" s="420"/>
      <c r="P11" s="420"/>
      <c r="Q11" s="420"/>
      <c r="R11" s="420"/>
      <c r="S11" s="420"/>
      <c r="T11" s="420"/>
      <c r="U11" s="420"/>
      <c r="V11" s="420"/>
      <c r="W11" s="420"/>
      <c r="Z11" s="74" t="s">
        <v>255</v>
      </c>
    </row>
    <row r="12" spans="1:26" ht="15" customHeight="1">
      <c r="A12" s="13"/>
      <c r="B12" s="420"/>
      <c r="C12" s="420"/>
      <c r="D12" s="420"/>
      <c r="E12" s="420"/>
      <c r="F12" s="420"/>
      <c r="G12" s="420"/>
      <c r="H12" s="420"/>
      <c r="I12" s="420"/>
      <c r="J12" s="420"/>
      <c r="K12" s="420"/>
      <c r="L12" s="420"/>
      <c r="M12" s="420"/>
      <c r="N12" s="420"/>
      <c r="O12" s="420"/>
      <c r="P12" s="420"/>
      <c r="Q12" s="420"/>
      <c r="R12" s="420"/>
      <c r="S12" s="420"/>
      <c r="T12" s="420"/>
      <c r="U12" s="420"/>
      <c r="V12" s="420"/>
      <c r="W12" s="420"/>
      <c r="Z12" s="74" t="s">
        <v>256</v>
      </c>
    </row>
    <row r="13" spans="1:26" ht="15" customHeight="1">
      <c r="A13" s="16"/>
      <c r="B13" s="420"/>
      <c r="C13" s="420"/>
      <c r="D13" s="420"/>
      <c r="E13" s="420"/>
      <c r="F13" s="420"/>
      <c r="G13" s="420"/>
      <c r="H13" s="420"/>
      <c r="I13" s="420"/>
      <c r="J13" s="420"/>
      <c r="K13" s="420"/>
      <c r="L13" s="420"/>
      <c r="M13" s="420"/>
      <c r="N13" s="420"/>
      <c r="O13" s="420"/>
      <c r="P13" s="420"/>
      <c r="Q13" s="420"/>
      <c r="R13" s="420"/>
      <c r="S13" s="420"/>
      <c r="T13" s="420"/>
      <c r="U13" s="420"/>
      <c r="V13" s="420"/>
      <c r="W13" s="420"/>
      <c r="Z13" s="74" t="s">
        <v>257</v>
      </c>
    </row>
    <row r="14" spans="1:26" ht="15" customHeight="1">
      <c r="A14" s="17"/>
      <c r="B14" s="73"/>
      <c r="C14" s="73"/>
      <c r="D14" s="73"/>
      <c r="E14" s="73"/>
      <c r="F14" s="73"/>
      <c r="G14" s="73"/>
      <c r="H14" s="73"/>
      <c r="I14" s="73"/>
      <c r="J14" s="73"/>
      <c r="K14" s="73"/>
      <c r="L14" s="73"/>
      <c r="M14" s="73"/>
      <c r="N14" s="73"/>
      <c r="O14" s="73"/>
      <c r="P14" s="73"/>
      <c r="Q14" s="73"/>
      <c r="R14" s="73"/>
      <c r="S14" s="73"/>
      <c r="T14" s="73"/>
      <c r="U14" s="73"/>
      <c r="V14" s="73"/>
      <c r="W14" s="73"/>
      <c r="Z14" s="74" t="s">
        <v>258</v>
      </c>
    </row>
    <row r="15" spans="1:26" ht="15" customHeight="1">
      <c r="A15" s="19"/>
      <c r="B15" s="73"/>
      <c r="C15" s="73"/>
      <c r="D15" s="73"/>
      <c r="E15" s="73"/>
      <c r="F15" s="73"/>
      <c r="G15" s="73"/>
      <c r="H15" s="73"/>
      <c r="I15" s="73"/>
      <c r="J15" s="73"/>
      <c r="K15" s="73"/>
      <c r="L15" s="73"/>
      <c r="M15" s="73"/>
      <c r="N15" s="73"/>
      <c r="O15" s="73"/>
      <c r="P15" s="73"/>
      <c r="Q15" s="73"/>
      <c r="R15" s="73"/>
      <c r="S15" s="73"/>
      <c r="T15" s="73"/>
      <c r="U15" s="73"/>
      <c r="V15" s="73"/>
      <c r="W15" s="73"/>
      <c r="Z15" s="74" t="s">
        <v>259</v>
      </c>
    </row>
    <row r="16" spans="1:26" ht="17.25" customHeight="1">
      <c r="B16" s="73"/>
      <c r="C16" s="73"/>
      <c r="D16" s="73"/>
      <c r="E16" s="73"/>
      <c r="F16" s="73"/>
      <c r="G16" s="73"/>
      <c r="H16" s="73"/>
      <c r="I16" s="73"/>
      <c r="J16" s="73"/>
      <c r="K16" s="73"/>
      <c r="L16" s="73"/>
      <c r="M16" s="73"/>
      <c r="N16" s="73"/>
      <c r="O16" s="73"/>
      <c r="P16" s="73"/>
      <c r="Q16" s="73"/>
      <c r="R16" s="73"/>
      <c r="S16" s="73"/>
      <c r="T16" s="73"/>
      <c r="U16" s="73"/>
      <c r="V16" s="73"/>
      <c r="W16" s="73"/>
      <c r="Z16" s="74" t="s">
        <v>260</v>
      </c>
    </row>
    <row r="17" spans="1:26" ht="15" customHeight="1">
      <c r="B17" s="73"/>
      <c r="C17" s="73"/>
      <c r="D17" s="73"/>
      <c r="E17" s="73"/>
      <c r="F17" s="73"/>
      <c r="G17" s="421" t="s">
        <v>28</v>
      </c>
      <c r="H17" s="421"/>
      <c r="I17" s="421"/>
      <c r="J17" s="421"/>
      <c r="K17" s="421" t="s">
        <v>254</v>
      </c>
      <c r="L17" s="421"/>
      <c r="M17" s="421"/>
      <c r="N17" s="421"/>
      <c r="O17" s="421"/>
      <c r="P17" s="421"/>
      <c r="Q17" s="421"/>
      <c r="R17" s="421"/>
      <c r="S17" s="73"/>
      <c r="T17" s="73"/>
      <c r="U17" s="73"/>
      <c r="V17" s="73"/>
      <c r="W17" s="73"/>
      <c r="Z17" s="74" t="s">
        <v>261</v>
      </c>
    </row>
    <row r="18" spans="1:26" ht="15" customHeight="1">
      <c r="B18" s="73"/>
      <c r="C18" s="73"/>
      <c r="D18" s="73"/>
      <c r="E18" s="73"/>
      <c r="F18" s="73"/>
      <c r="G18" s="421"/>
      <c r="H18" s="421"/>
      <c r="I18" s="421"/>
      <c r="J18" s="421"/>
      <c r="K18" s="421"/>
      <c r="L18" s="421"/>
      <c r="M18" s="421"/>
      <c r="N18" s="421"/>
      <c r="O18" s="421"/>
      <c r="P18" s="421"/>
      <c r="Q18" s="421"/>
      <c r="R18" s="421"/>
      <c r="S18" s="73"/>
      <c r="T18" s="73"/>
      <c r="U18" s="73"/>
      <c r="V18" s="73"/>
      <c r="W18" s="73"/>
      <c r="Z18" s="74" t="s">
        <v>262</v>
      </c>
    </row>
    <row r="19" spans="1:26" ht="15" customHeight="1">
      <c r="B19" s="73"/>
      <c r="C19" s="73"/>
      <c r="D19" s="73"/>
      <c r="E19" s="73"/>
      <c r="F19" s="73"/>
      <c r="G19" s="421"/>
      <c r="H19" s="421"/>
      <c r="I19" s="421"/>
      <c r="J19" s="421"/>
      <c r="K19" s="422"/>
      <c r="L19" s="422"/>
      <c r="M19" s="422"/>
      <c r="N19" s="422"/>
      <c r="O19" s="422"/>
      <c r="P19" s="422"/>
      <c r="Q19" s="422"/>
      <c r="R19" s="422"/>
      <c r="S19" s="73"/>
      <c r="T19" s="73"/>
      <c r="U19" s="73"/>
      <c r="V19" s="73"/>
      <c r="W19" s="73"/>
      <c r="Z19" s="74" t="s">
        <v>266</v>
      </c>
    </row>
    <row r="20" spans="1:26" ht="15" customHeight="1">
      <c r="B20" s="73"/>
      <c r="C20" s="73"/>
      <c r="D20" s="73"/>
      <c r="E20" s="73"/>
      <c r="F20" s="73"/>
      <c r="G20" s="73"/>
      <c r="H20" s="73"/>
      <c r="I20" s="73"/>
      <c r="J20" s="73"/>
      <c r="K20" s="73"/>
      <c r="L20" s="73"/>
      <c r="M20" s="73"/>
      <c r="N20" s="73"/>
      <c r="O20" s="73"/>
      <c r="P20" s="73"/>
      <c r="Q20" s="73"/>
      <c r="R20" s="73"/>
      <c r="S20" s="73"/>
      <c r="T20" s="73"/>
      <c r="U20" s="73"/>
      <c r="V20" s="73"/>
      <c r="W20" s="73"/>
      <c r="Z20" s="74" t="s">
        <v>263</v>
      </c>
    </row>
    <row r="21" spans="1:26" ht="15" customHeight="1">
      <c r="B21" s="18"/>
      <c r="C21" s="18"/>
      <c r="D21" s="18"/>
      <c r="E21" s="18"/>
      <c r="F21" s="18"/>
      <c r="G21" s="18"/>
      <c r="H21" s="18"/>
      <c r="I21" s="18"/>
      <c r="J21" s="18"/>
      <c r="K21" s="18"/>
      <c r="L21" s="18"/>
      <c r="M21" s="18"/>
      <c r="N21" s="18"/>
      <c r="O21" s="18"/>
      <c r="P21" s="18"/>
      <c r="Q21" s="18"/>
      <c r="R21" s="18"/>
      <c r="S21" s="18"/>
      <c r="T21" s="18"/>
      <c r="U21" s="18"/>
      <c r="V21" s="18"/>
      <c r="W21" s="18"/>
      <c r="Z21" s="74" t="s">
        <v>264</v>
      </c>
    </row>
    <row r="22" spans="1:26" ht="15" customHeight="1">
      <c r="B22" s="18"/>
      <c r="C22" s="18"/>
      <c r="D22" s="18"/>
      <c r="E22" s="18"/>
      <c r="F22" s="18"/>
      <c r="G22" s="18"/>
      <c r="H22" s="18"/>
      <c r="I22" s="18"/>
      <c r="J22" s="18"/>
      <c r="K22" s="18"/>
      <c r="L22" s="18"/>
      <c r="M22" s="18"/>
      <c r="N22" s="18"/>
      <c r="O22" s="18"/>
      <c r="P22" s="18"/>
      <c r="Q22" s="18"/>
      <c r="R22" s="18"/>
      <c r="S22" s="18"/>
      <c r="T22" s="18"/>
      <c r="U22" s="18"/>
      <c r="V22" s="18"/>
      <c r="W22" s="18"/>
    </row>
    <row r="24" spans="1:26" ht="17.25" customHeight="1">
      <c r="A24" s="416" t="s">
        <v>689</v>
      </c>
      <c r="B24" s="416"/>
      <c r="C24" s="416"/>
      <c r="D24" s="416"/>
      <c r="E24" s="416"/>
      <c r="F24" s="416"/>
      <c r="G24" s="416"/>
      <c r="H24" s="416"/>
    </row>
    <row r="25" spans="1:26" ht="16.5" customHeight="1"/>
    <row r="26" spans="1:26">
      <c r="A26" s="417"/>
      <c r="B26" s="417"/>
      <c r="C26" s="417"/>
      <c r="D26" s="417"/>
      <c r="E26" s="417"/>
      <c r="F26" s="417"/>
      <c r="G26" s="417"/>
      <c r="H26" s="417"/>
    </row>
    <row r="27" spans="1:26" ht="15" customHeight="1">
      <c r="A27" s="415" t="s">
        <v>722</v>
      </c>
      <c r="B27" s="415"/>
      <c r="C27" s="415"/>
      <c r="D27" s="415"/>
      <c r="E27" s="415"/>
      <c r="F27" s="415"/>
      <c r="G27" s="415"/>
      <c r="H27" s="415"/>
      <c r="I27" s="415"/>
      <c r="J27" s="415"/>
      <c r="K27" s="415"/>
      <c r="L27" s="415"/>
      <c r="M27" s="415"/>
      <c r="N27" s="415"/>
      <c r="O27" s="415"/>
      <c r="P27" s="415"/>
    </row>
    <row r="28" spans="1:26" ht="15" customHeight="1">
      <c r="A28" s="415"/>
      <c r="B28" s="415"/>
      <c r="C28" s="415"/>
      <c r="D28" s="415"/>
      <c r="E28" s="415"/>
      <c r="F28" s="415"/>
      <c r="G28" s="415"/>
      <c r="H28" s="415"/>
      <c r="I28" s="415"/>
      <c r="J28" s="415"/>
      <c r="K28" s="415"/>
      <c r="L28" s="415"/>
      <c r="M28" s="415"/>
      <c r="N28" s="415"/>
      <c r="O28" s="415"/>
      <c r="P28" s="415"/>
    </row>
  </sheetData>
  <sheetProtection formatCells="0" formatColumns="0" formatRows="0" insertColumns="0" insertRows="0" insertHyperlinks="0" deleteColumns="0" deleteRows="0" sort="0" autoFilter="0" pivotTables="0"/>
  <mergeCells count="8">
    <mergeCell ref="A27:P28"/>
    <mergeCell ref="A24:H24"/>
    <mergeCell ref="A26:H26"/>
    <mergeCell ref="A1:M1"/>
    <mergeCell ref="A3:A4"/>
    <mergeCell ref="B5:W13"/>
    <mergeCell ref="G17:J19"/>
    <mergeCell ref="K17:R19"/>
  </mergeCells>
  <dataValidations count="2">
    <dataValidation allowBlank="1" showInputMessage="1" showErrorMessage="1" errorTitle="Zła wartość" error="Komórka przyjmuje tylko wartości liczbowe całkowite" sqref="C1:W4 B1:B5 G14:G17 A29:L65531 H14:R16 E25 B25:D25 F25 X1:IV1048576 S14:W65531 A26:A27 A1:A24 M29:P65531 Q20:R65531 M20:P26 F14:F23 B14:D23 E14:E23 I20:L26 G20:H23 G25 H25"/>
    <dataValidation type="list" allowBlank="1" showInputMessage="1" showErrorMessage="1" errorTitle="Zła wartość" error="Komórka przyjmuje tylko wartości liczbowe całkowite" sqref="K17">
      <formula1>$Z$6:$Z$21</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7">
    <tabColor theme="6" tint="0.59999389629810485"/>
  </sheetPr>
  <dimension ref="A1:T29"/>
  <sheetViews>
    <sheetView showGridLines="0" zoomScaleNormal="100" workbookViewId="0">
      <selection activeCell="H8" sqref="H8"/>
    </sheetView>
  </sheetViews>
  <sheetFormatPr defaultRowHeight="15"/>
  <cols>
    <col min="1" max="1" width="13.5703125" style="115" customWidth="1"/>
    <col min="2" max="2" width="10" style="115" customWidth="1"/>
    <col min="3" max="3" width="10.7109375" style="115" customWidth="1"/>
    <col min="4" max="4" width="11.5703125" style="115" customWidth="1"/>
    <col min="5" max="6" width="9.140625" style="115"/>
    <col min="7" max="7" width="11.28515625" style="115" customWidth="1"/>
    <col min="8" max="8" width="10.42578125" style="115" customWidth="1"/>
    <col min="9" max="9" width="12.42578125" style="115" customWidth="1"/>
    <col min="10" max="10" width="9.140625" style="115"/>
    <col min="11" max="11" width="13.28515625" style="115" customWidth="1"/>
    <col min="12" max="16384" width="9.140625" style="115"/>
  </cols>
  <sheetData>
    <row r="1" spans="1:20" ht="18.75">
      <c r="A1" s="475" t="s">
        <v>445</v>
      </c>
      <c r="B1" s="475"/>
      <c r="C1" s="475"/>
      <c r="D1" s="475"/>
      <c r="E1" s="475"/>
      <c r="F1" s="475"/>
      <c r="G1" s="475"/>
      <c r="H1" s="475"/>
      <c r="I1" s="475"/>
      <c r="J1" s="475"/>
      <c r="K1" s="475"/>
      <c r="L1" s="475"/>
      <c r="M1" s="475"/>
      <c r="N1" s="475"/>
      <c r="O1" s="475"/>
      <c r="P1" s="475"/>
      <c r="Q1" s="475"/>
      <c r="R1" s="475"/>
      <c r="S1" s="475"/>
      <c r="T1" s="475"/>
    </row>
    <row r="3" spans="1:20">
      <c r="A3" s="491" t="s">
        <v>447</v>
      </c>
      <c r="B3" s="491"/>
      <c r="C3" s="491"/>
      <c r="D3" s="491"/>
      <c r="E3" s="491"/>
      <c r="F3" s="491"/>
      <c r="G3" s="491"/>
      <c r="H3" s="491"/>
      <c r="I3" s="491"/>
      <c r="J3" s="491"/>
      <c r="K3" s="491"/>
      <c r="L3" s="491"/>
      <c r="M3" s="491"/>
      <c r="N3" s="491"/>
      <c r="O3" s="491"/>
      <c r="P3" s="491"/>
      <c r="Q3" s="491"/>
      <c r="R3" s="491"/>
      <c r="S3" s="491"/>
      <c r="T3" s="491"/>
    </row>
    <row r="4" spans="1:20" ht="15.75" thickBot="1">
      <c r="A4" s="532"/>
      <c r="B4" s="532"/>
      <c r="C4" s="532"/>
      <c r="D4" s="532"/>
      <c r="E4" s="532"/>
      <c r="F4" s="532"/>
      <c r="G4" s="532"/>
      <c r="H4" s="532"/>
      <c r="I4" s="532"/>
      <c r="J4" s="532"/>
      <c r="K4" s="532"/>
      <c r="L4" s="532"/>
      <c r="M4" s="532"/>
      <c r="N4" s="532"/>
      <c r="O4" s="532"/>
      <c r="P4" s="532"/>
      <c r="Q4" s="532"/>
      <c r="R4" s="532"/>
      <c r="S4" s="532"/>
      <c r="T4" s="532"/>
    </row>
    <row r="5" spans="1:20" ht="72.75" customHeight="1" thickTop="1">
      <c r="A5" s="561" t="s">
        <v>1</v>
      </c>
      <c r="B5" s="564" t="s">
        <v>242</v>
      </c>
      <c r="C5" s="564" t="s">
        <v>368</v>
      </c>
      <c r="D5" s="557" t="s">
        <v>651</v>
      </c>
      <c r="E5" s="557"/>
      <c r="F5" s="557" t="s">
        <v>24</v>
      </c>
      <c r="G5" s="557"/>
      <c r="H5" s="557"/>
      <c r="I5" s="557" t="s">
        <v>25</v>
      </c>
      <c r="J5" s="557"/>
      <c r="K5" s="573" t="s">
        <v>238</v>
      </c>
      <c r="L5" s="536" t="s">
        <v>21</v>
      </c>
      <c r="M5" s="536"/>
      <c r="N5" s="536"/>
      <c r="O5" s="536"/>
      <c r="P5" s="536"/>
      <c r="Q5" s="536"/>
      <c r="R5" s="536"/>
      <c r="S5" s="536"/>
      <c r="T5" s="540"/>
    </row>
    <row r="6" spans="1:20" ht="29.25" customHeight="1">
      <c r="A6" s="562"/>
      <c r="B6" s="565"/>
      <c r="C6" s="565"/>
      <c r="D6" s="558"/>
      <c r="E6" s="558"/>
      <c r="F6" s="558" t="s">
        <v>0</v>
      </c>
      <c r="G6" s="558"/>
      <c r="H6" s="567" t="s">
        <v>5</v>
      </c>
      <c r="I6" s="567" t="s">
        <v>271</v>
      </c>
      <c r="J6" s="567" t="s">
        <v>272</v>
      </c>
      <c r="K6" s="574"/>
      <c r="L6" s="559" t="s">
        <v>13</v>
      </c>
      <c r="M6" s="559" t="s">
        <v>14</v>
      </c>
      <c r="N6" s="559" t="s">
        <v>15</v>
      </c>
      <c r="O6" s="559" t="s">
        <v>16</v>
      </c>
      <c r="P6" s="559" t="s">
        <v>17</v>
      </c>
      <c r="Q6" s="559" t="s">
        <v>18</v>
      </c>
      <c r="R6" s="559" t="s">
        <v>182</v>
      </c>
      <c r="S6" s="559" t="s">
        <v>22</v>
      </c>
      <c r="T6" s="575" t="s">
        <v>0</v>
      </c>
    </row>
    <row r="7" spans="1:20" ht="26.25" customHeight="1">
      <c r="A7" s="563"/>
      <c r="B7" s="566"/>
      <c r="C7" s="566"/>
      <c r="D7" s="333" t="s">
        <v>363</v>
      </c>
      <c r="E7" s="333" t="s">
        <v>364</v>
      </c>
      <c r="F7" s="333" t="s">
        <v>363</v>
      </c>
      <c r="G7" s="333" t="s">
        <v>364</v>
      </c>
      <c r="H7" s="568"/>
      <c r="I7" s="568"/>
      <c r="J7" s="568"/>
      <c r="K7" s="568"/>
      <c r="L7" s="560"/>
      <c r="M7" s="560"/>
      <c r="N7" s="560"/>
      <c r="O7" s="560"/>
      <c r="P7" s="560"/>
      <c r="Q7" s="560"/>
      <c r="R7" s="560"/>
      <c r="S7" s="560"/>
      <c r="T7" s="576"/>
    </row>
    <row r="8" spans="1:20" ht="15.75" thickBot="1">
      <c r="A8" s="174" t="s">
        <v>7</v>
      </c>
      <c r="B8" s="20">
        <v>19</v>
      </c>
      <c r="C8" s="20">
        <v>20</v>
      </c>
      <c r="D8" s="20">
        <v>5</v>
      </c>
      <c r="E8" s="165">
        <v>0</v>
      </c>
      <c r="F8" s="20">
        <v>5</v>
      </c>
      <c r="G8" s="165">
        <v>0</v>
      </c>
      <c r="H8" s="20">
        <v>0</v>
      </c>
      <c r="I8" s="20">
        <v>3</v>
      </c>
      <c r="J8" s="20">
        <v>1</v>
      </c>
      <c r="K8" s="175">
        <v>4</v>
      </c>
      <c r="L8" s="374">
        <v>2</v>
      </c>
      <c r="M8" s="374">
        <v>1</v>
      </c>
      <c r="N8" s="374">
        <v>3</v>
      </c>
      <c r="O8" s="374">
        <v>0</v>
      </c>
      <c r="P8" s="374">
        <v>0</v>
      </c>
      <c r="Q8" s="374">
        <v>1</v>
      </c>
      <c r="R8" s="374">
        <v>0</v>
      </c>
      <c r="S8" s="374">
        <v>0</v>
      </c>
      <c r="T8" s="176">
        <f>SUM(L8:S8)</f>
        <v>7</v>
      </c>
    </row>
    <row r="9" spans="1:20" ht="15.75" thickTop="1">
      <c r="A9" s="588"/>
      <c r="B9" s="589"/>
      <c r="C9" s="589"/>
      <c r="D9" s="589"/>
      <c r="E9" s="589"/>
      <c r="F9" s="589"/>
      <c r="G9" s="589"/>
      <c r="H9" s="589"/>
      <c r="I9" s="589"/>
      <c r="J9" s="589"/>
      <c r="K9" s="589"/>
      <c r="L9" s="589"/>
      <c r="M9" s="589"/>
      <c r="N9" s="589"/>
      <c r="O9" s="134"/>
      <c r="P9" s="134"/>
      <c r="Q9" s="134"/>
      <c r="R9" s="134"/>
      <c r="S9" s="134"/>
      <c r="T9" s="134"/>
    </row>
    <row r="10" spans="1:20">
      <c r="A10" s="590"/>
      <c r="B10" s="590"/>
      <c r="C10" s="590"/>
      <c r="D10" s="590"/>
      <c r="E10" s="590"/>
      <c r="F10" s="590"/>
      <c r="G10" s="590"/>
      <c r="H10" s="590"/>
      <c r="I10" s="590"/>
      <c r="J10" s="590"/>
      <c r="K10" s="590"/>
      <c r="L10" s="590"/>
      <c r="M10" s="590"/>
      <c r="N10" s="590"/>
      <c r="O10" s="134"/>
      <c r="P10" s="134"/>
      <c r="Q10" s="134"/>
      <c r="R10" s="134"/>
      <c r="S10" s="135"/>
      <c r="T10" s="134"/>
    </row>
    <row r="11" spans="1:20" ht="27" customHeight="1">
      <c r="A11" s="136"/>
      <c r="B11" s="136"/>
      <c r="C11" s="136"/>
      <c r="D11" s="136"/>
      <c r="E11" s="136"/>
      <c r="F11" s="136"/>
      <c r="G11" s="136"/>
      <c r="H11" s="136"/>
      <c r="I11" s="136"/>
      <c r="J11" s="136"/>
      <c r="K11" s="136"/>
      <c r="L11" s="136"/>
      <c r="M11" s="136"/>
      <c r="N11" s="136"/>
      <c r="O11" s="134"/>
      <c r="P11" s="134"/>
      <c r="Q11" s="134"/>
      <c r="R11" s="134"/>
      <c r="S11" s="134"/>
      <c r="T11" s="134"/>
    </row>
    <row r="12" spans="1:20" s="329" customFormat="1" ht="27" customHeight="1">
      <c r="A12" s="369"/>
      <c r="B12" s="369"/>
      <c r="C12" s="369"/>
      <c r="D12" s="369"/>
      <c r="E12" s="369"/>
      <c r="F12" s="369"/>
      <c r="G12" s="369"/>
      <c r="H12" s="369"/>
      <c r="I12" s="369"/>
      <c r="J12" s="369"/>
      <c r="K12" s="369"/>
      <c r="L12" s="369"/>
      <c r="M12" s="369"/>
      <c r="N12" s="369"/>
      <c r="O12" s="134"/>
      <c r="P12" s="134"/>
      <c r="Q12" s="134"/>
      <c r="R12" s="134"/>
      <c r="S12" s="134"/>
      <c r="T12" s="134"/>
    </row>
    <row r="13" spans="1:20" s="329" customFormat="1" ht="27" customHeight="1">
      <c r="A13" s="369"/>
      <c r="B13" s="369"/>
      <c r="C13" s="369"/>
      <c r="D13" s="369"/>
      <c r="E13" s="369"/>
      <c r="F13" s="369"/>
      <c r="G13" s="369"/>
      <c r="H13" s="369"/>
      <c r="I13" s="369"/>
      <c r="J13" s="369"/>
      <c r="K13" s="369"/>
      <c r="L13" s="369"/>
      <c r="M13" s="369"/>
      <c r="N13" s="369"/>
      <c r="O13" s="134"/>
      <c r="P13" s="134"/>
      <c r="Q13" s="134"/>
      <c r="R13" s="134"/>
      <c r="S13" s="134"/>
      <c r="T13" s="134"/>
    </row>
    <row r="14" spans="1:20" s="329" customFormat="1" ht="27" customHeight="1">
      <c r="A14" s="369"/>
      <c r="B14" s="369"/>
      <c r="C14" s="369"/>
      <c r="D14" s="369"/>
      <c r="E14" s="369"/>
      <c r="F14" s="369"/>
      <c r="G14" s="369"/>
      <c r="H14" s="369"/>
      <c r="I14" s="369"/>
      <c r="J14" s="369"/>
      <c r="K14" s="369"/>
      <c r="L14" s="369"/>
      <c r="M14" s="369"/>
      <c r="N14" s="369"/>
      <c r="O14" s="134"/>
      <c r="P14" s="134"/>
      <c r="Q14" s="134"/>
      <c r="R14" s="134"/>
      <c r="S14" s="134"/>
      <c r="T14" s="134"/>
    </row>
    <row r="15" spans="1:20" ht="27" customHeight="1" thickBot="1">
      <c r="A15" s="136"/>
      <c r="B15" s="136"/>
      <c r="C15" s="136"/>
      <c r="D15" s="136"/>
      <c r="E15" s="136"/>
      <c r="F15" s="136"/>
      <c r="G15" s="136"/>
      <c r="H15" s="136"/>
      <c r="I15" s="136"/>
      <c r="J15" s="136"/>
      <c r="K15" s="136"/>
      <c r="L15" s="136"/>
      <c r="M15" s="136"/>
      <c r="N15" s="136"/>
      <c r="O15" s="134"/>
      <c r="P15" s="134"/>
      <c r="Q15" s="134"/>
      <c r="R15" s="134"/>
      <c r="S15" s="134"/>
      <c r="T15" s="134"/>
    </row>
    <row r="16" spans="1:20" ht="17.25" customHeight="1" thickTop="1" thickBot="1">
      <c r="A16" s="594"/>
      <c r="B16" s="595"/>
      <c r="C16" s="595"/>
      <c r="D16" s="595"/>
      <c r="E16" s="595"/>
      <c r="F16" s="595"/>
      <c r="G16" s="595"/>
      <c r="H16" s="595"/>
      <c r="I16" s="595"/>
      <c r="J16" s="595"/>
      <c r="K16" s="595"/>
      <c r="L16" s="595"/>
      <c r="M16" s="595"/>
      <c r="N16" s="595"/>
      <c r="O16" s="595"/>
      <c r="P16" s="595"/>
      <c r="Q16" s="595"/>
      <c r="R16" s="596"/>
      <c r="S16" s="134"/>
      <c r="T16" s="134"/>
    </row>
    <row r="17" spans="1:20" ht="39.75" customHeight="1" thickTop="1">
      <c r="A17" s="377" t="s">
        <v>343</v>
      </c>
      <c r="B17" s="569" t="s">
        <v>763</v>
      </c>
      <c r="C17" s="569"/>
      <c r="D17" s="569"/>
      <c r="E17" s="569"/>
      <c r="F17" s="569"/>
      <c r="G17" s="569"/>
      <c r="H17" s="569"/>
      <c r="I17" s="569"/>
      <c r="J17" s="569"/>
      <c r="K17" s="569"/>
      <c r="L17" s="569"/>
      <c r="M17" s="569"/>
      <c r="N17" s="569"/>
      <c r="O17" s="569"/>
      <c r="P17" s="569"/>
      <c r="Q17" s="569"/>
      <c r="R17" s="570"/>
      <c r="S17" s="134"/>
      <c r="T17" s="134"/>
    </row>
    <row r="18" spans="1:20" ht="17.25" customHeight="1" thickBot="1">
      <c r="A18" s="378" t="s">
        <v>344</v>
      </c>
      <c r="B18" s="571" t="s">
        <v>764</v>
      </c>
      <c r="C18" s="571"/>
      <c r="D18" s="571"/>
      <c r="E18" s="571"/>
      <c r="F18" s="571"/>
      <c r="G18" s="571"/>
      <c r="H18" s="571"/>
      <c r="I18" s="571"/>
      <c r="J18" s="571"/>
      <c r="K18" s="571"/>
      <c r="L18" s="571"/>
      <c r="M18" s="571"/>
      <c r="N18" s="571"/>
      <c r="O18" s="571"/>
      <c r="P18" s="571"/>
      <c r="Q18" s="571"/>
      <c r="R18" s="572"/>
      <c r="S18" s="134"/>
      <c r="T18" s="134"/>
    </row>
    <row r="19" spans="1:20" ht="15.75" thickTop="1">
      <c r="A19" s="119"/>
      <c r="B19" s="120"/>
      <c r="C19" s="120"/>
      <c r="D19" s="120"/>
      <c r="E19" s="120"/>
      <c r="F19" s="120"/>
      <c r="G19" s="120"/>
      <c r="H19" s="120"/>
      <c r="I19" s="120"/>
      <c r="J19" s="120"/>
      <c r="K19" s="120"/>
      <c r="L19" s="120"/>
      <c r="M19" s="120"/>
      <c r="N19" s="120"/>
      <c r="O19" s="120"/>
      <c r="P19" s="120"/>
      <c r="Q19" s="120"/>
      <c r="R19" s="120"/>
      <c r="S19" s="134"/>
      <c r="T19" s="134"/>
    </row>
    <row r="20" spans="1:20">
      <c r="A20" s="585" t="s">
        <v>446</v>
      </c>
      <c r="B20" s="585"/>
      <c r="C20" s="585"/>
      <c r="D20" s="585"/>
      <c r="E20" s="585"/>
      <c r="F20" s="585"/>
      <c r="G20" s="585"/>
      <c r="H20" s="585"/>
      <c r="I20" s="585"/>
      <c r="J20" s="585"/>
      <c r="K20" s="585"/>
      <c r="L20" s="585"/>
      <c r="M20" s="585"/>
      <c r="N20" s="585"/>
      <c r="O20" s="585"/>
      <c r="P20" s="585"/>
      <c r="Q20" s="585"/>
      <c r="R20" s="585"/>
      <c r="S20" s="134"/>
      <c r="T20" s="134"/>
    </row>
    <row r="21" spans="1:20" ht="15.75" thickBot="1">
      <c r="A21" s="586"/>
      <c r="B21" s="586"/>
      <c r="C21" s="586"/>
      <c r="D21" s="586"/>
      <c r="E21" s="586"/>
      <c r="F21" s="586"/>
      <c r="G21" s="586"/>
      <c r="H21" s="586"/>
      <c r="I21" s="586"/>
      <c r="J21" s="586"/>
      <c r="K21" s="586"/>
      <c r="L21" s="586"/>
      <c r="M21" s="586"/>
      <c r="N21" s="586"/>
      <c r="O21" s="586"/>
      <c r="P21" s="586"/>
      <c r="Q21" s="586"/>
      <c r="R21" s="586"/>
      <c r="S21" s="134"/>
      <c r="T21" s="134"/>
    </row>
    <row r="22" spans="1:20" ht="59.25" customHeight="1" thickTop="1">
      <c r="A22" s="545" t="s">
        <v>1</v>
      </c>
      <c r="B22" s="536" t="s">
        <v>368</v>
      </c>
      <c r="C22" s="536" t="s">
        <v>201</v>
      </c>
      <c r="D22" s="536"/>
      <c r="E22" s="557" t="s">
        <v>26</v>
      </c>
      <c r="F22" s="557"/>
      <c r="G22" s="557" t="s">
        <v>238</v>
      </c>
      <c r="H22" s="536" t="s">
        <v>21</v>
      </c>
      <c r="I22" s="536"/>
      <c r="J22" s="536"/>
      <c r="K22" s="536"/>
      <c r="L22" s="536"/>
      <c r="M22" s="536"/>
      <c r="N22" s="536"/>
      <c r="O22" s="536"/>
      <c r="P22" s="592" t="s">
        <v>0</v>
      </c>
      <c r="Q22" s="134"/>
      <c r="R22" s="134"/>
    </row>
    <row r="23" spans="1:20" ht="93.75" customHeight="1" thickBot="1">
      <c r="A23" s="546"/>
      <c r="B23" s="541"/>
      <c r="C23" s="186" t="s">
        <v>0</v>
      </c>
      <c r="D23" s="186" t="s">
        <v>5</v>
      </c>
      <c r="E23" s="187" t="s">
        <v>271</v>
      </c>
      <c r="F23" s="187" t="s">
        <v>272</v>
      </c>
      <c r="G23" s="591"/>
      <c r="H23" s="188" t="s">
        <v>13</v>
      </c>
      <c r="I23" s="188" t="s">
        <v>14</v>
      </c>
      <c r="J23" s="188" t="s">
        <v>15</v>
      </c>
      <c r="K23" s="188" t="s">
        <v>16</v>
      </c>
      <c r="L23" s="188" t="s">
        <v>17</v>
      </c>
      <c r="M23" s="188" t="s">
        <v>18</v>
      </c>
      <c r="N23" s="188" t="s">
        <v>182</v>
      </c>
      <c r="O23" s="188" t="s">
        <v>22</v>
      </c>
      <c r="P23" s="593"/>
      <c r="Q23" s="134"/>
      <c r="R23" s="134"/>
      <c r="T23" s="137"/>
    </row>
    <row r="24" spans="1:20" ht="16.5" thickTop="1" thickBot="1">
      <c r="A24" s="24" t="s">
        <v>7</v>
      </c>
      <c r="B24" s="29">
        <v>20</v>
      </c>
      <c r="C24" s="29">
        <v>0</v>
      </c>
      <c r="D24" s="29">
        <v>0</v>
      </c>
      <c r="E24" s="29">
        <v>0</v>
      </c>
      <c r="F24" s="29">
        <v>0</v>
      </c>
      <c r="G24" s="30">
        <f>SUM(E24:F24)</f>
        <v>0</v>
      </c>
      <c r="H24" s="99">
        <v>0</v>
      </c>
      <c r="I24" s="99">
        <v>0</v>
      </c>
      <c r="J24" s="99">
        <v>0</v>
      </c>
      <c r="K24" s="99">
        <v>0</v>
      </c>
      <c r="L24" s="99">
        <v>0</v>
      </c>
      <c r="M24" s="99">
        <v>0</v>
      </c>
      <c r="N24" s="99">
        <v>0</v>
      </c>
      <c r="O24" s="99">
        <v>0</v>
      </c>
      <c r="P24" s="31">
        <f>SUM(H24:O24)</f>
        <v>0</v>
      </c>
      <c r="Q24" s="134"/>
      <c r="R24" s="134"/>
    </row>
    <row r="25" spans="1:20" ht="16.5" thickTop="1" thickBot="1">
      <c r="A25" s="587"/>
      <c r="B25" s="587"/>
      <c r="C25" s="587"/>
      <c r="D25" s="587"/>
      <c r="E25" s="587"/>
      <c r="F25" s="587"/>
      <c r="G25" s="587"/>
      <c r="H25" s="587"/>
      <c r="I25" s="587"/>
      <c r="J25" s="587"/>
      <c r="K25" s="587"/>
      <c r="L25" s="587"/>
      <c r="M25" s="587"/>
    </row>
    <row r="26" spans="1:20" ht="15.75" thickTop="1">
      <c r="A26" s="582" t="s">
        <v>269</v>
      </c>
      <c r="B26" s="583"/>
      <c r="C26" s="583"/>
      <c r="D26" s="583"/>
      <c r="E26" s="583"/>
      <c r="F26" s="583"/>
      <c r="G26" s="583"/>
      <c r="H26" s="583"/>
      <c r="I26" s="583"/>
      <c r="J26" s="583"/>
      <c r="K26" s="583"/>
      <c r="L26" s="583"/>
      <c r="M26" s="583"/>
      <c r="N26" s="583"/>
      <c r="O26" s="583"/>
      <c r="P26" s="583"/>
      <c r="Q26" s="583"/>
      <c r="R26" s="584"/>
    </row>
    <row r="27" spans="1:20">
      <c r="A27" s="77" t="s">
        <v>343</v>
      </c>
      <c r="B27" s="577" t="str">
        <f>"-"</f>
        <v>-</v>
      </c>
      <c r="C27" s="577"/>
      <c r="D27" s="577"/>
      <c r="E27" s="577"/>
      <c r="F27" s="577"/>
      <c r="G27" s="577"/>
      <c r="H27" s="577"/>
      <c r="I27" s="577"/>
      <c r="J27" s="577"/>
      <c r="K27" s="577"/>
      <c r="L27" s="577"/>
      <c r="M27" s="577"/>
      <c r="N27" s="577"/>
      <c r="O27" s="577"/>
      <c r="P27" s="577"/>
      <c r="Q27" s="577"/>
      <c r="R27" s="578"/>
    </row>
    <row r="28" spans="1:20" ht="15.75" thickBot="1">
      <c r="A28" s="76" t="s">
        <v>344</v>
      </c>
      <c r="B28" s="579" t="str">
        <f>"-"</f>
        <v>-</v>
      </c>
      <c r="C28" s="580"/>
      <c r="D28" s="580"/>
      <c r="E28" s="580"/>
      <c r="F28" s="580"/>
      <c r="G28" s="580"/>
      <c r="H28" s="580"/>
      <c r="I28" s="580"/>
      <c r="J28" s="580"/>
      <c r="K28" s="580"/>
      <c r="L28" s="580"/>
      <c r="M28" s="580"/>
      <c r="N28" s="580"/>
      <c r="O28" s="580"/>
      <c r="P28" s="580"/>
      <c r="Q28" s="580"/>
      <c r="R28" s="581"/>
    </row>
    <row r="29" spans="1:20" ht="15.75" thickTop="1"/>
  </sheetData>
  <sheetProtection formatCells="0" formatColumns="0" formatRows="0" insertColumns="0" insertRows="0" insertHyperlinks="0" deleteColumns="0" deleteRows="0" sort="0" autoFilter="0" pivotTables="0"/>
  <mergeCells count="39">
    <mergeCell ref="B27:R27"/>
    <mergeCell ref="B28:R28"/>
    <mergeCell ref="A26:R26"/>
    <mergeCell ref="A1:T1"/>
    <mergeCell ref="A3:T4"/>
    <mergeCell ref="A20:R21"/>
    <mergeCell ref="A25:M25"/>
    <mergeCell ref="A9:N10"/>
    <mergeCell ref="A22:A23"/>
    <mergeCell ref="B22:B23"/>
    <mergeCell ref="C22:D22"/>
    <mergeCell ref="G22:G23"/>
    <mergeCell ref="H22:O22"/>
    <mergeCell ref="P22:P23"/>
    <mergeCell ref="E22:F22"/>
    <mergeCell ref="A16:R16"/>
    <mergeCell ref="B17:R17"/>
    <mergeCell ref="B18:R18"/>
    <mergeCell ref="D5:E6"/>
    <mergeCell ref="F6:G6"/>
    <mergeCell ref="L5:T5"/>
    <mergeCell ref="I5:J5"/>
    <mergeCell ref="F5:H5"/>
    <mergeCell ref="J6:J7"/>
    <mergeCell ref="K5:K7"/>
    <mergeCell ref="L6:L7"/>
    <mergeCell ref="M6:M7"/>
    <mergeCell ref="N6:N7"/>
    <mergeCell ref="T6:T7"/>
    <mergeCell ref="O6:O7"/>
    <mergeCell ref="P6:P7"/>
    <mergeCell ref="Q6:Q7"/>
    <mergeCell ref="R6:R7"/>
    <mergeCell ref="S6:S7"/>
    <mergeCell ref="A5:A7"/>
    <mergeCell ref="B5:B7"/>
    <mergeCell ref="C5:C7"/>
    <mergeCell ref="H6:H7"/>
    <mergeCell ref="I6:I7"/>
  </mergeCells>
  <dataValidations count="1">
    <dataValidation type="whole" allowBlank="1" showInputMessage="1" showErrorMessage="1" errorTitle="Zła wartość" error="Komórka przyjmuje tylko wartości liczbowe całkowite" sqref="H24:O24 F8 L8:S8 B8:D8 H8:J8 B24:F24">
      <formula1>0</formula1>
      <formula2>100000000000000000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4" r:id="rId4" name="Button 2">
              <controlPr defaultSize="0" print="0" autoFill="0" autoPict="0" macro="[0]!tabela9a">
                <anchor moveWithCells="1" sizeWithCells="1">
                  <from>
                    <xdr:col>0</xdr:col>
                    <xdr:colOff>0</xdr:colOff>
                    <xdr:row>8</xdr:row>
                    <xdr:rowOff>114300</xdr:rowOff>
                  </from>
                  <to>
                    <xdr:col>17</xdr:col>
                    <xdr:colOff>552450</xdr:colOff>
                    <xdr:row>10</xdr:row>
                    <xdr:rowOff>133350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5">
    <tabColor theme="6" tint="0.59999389629810485"/>
  </sheetPr>
  <dimension ref="A1:X65"/>
  <sheetViews>
    <sheetView showGridLines="0" topLeftCell="A41" zoomScaleNormal="100" workbookViewId="0">
      <selection activeCell="B22" sqref="B22"/>
    </sheetView>
  </sheetViews>
  <sheetFormatPr defaultRowHeight="15"/>
  <cols>
    <col min="1" max="1" width="19.42578125" style="115" bestFit="1" customWidth="1"/>
    <col min="2" max="2" width="38.42578125" style="115" customWidth="1"/>
    <col min="3" max="3" width="26.42578125" style="115" bestFit="1" customWidth="1"/>
    <col min="4" max="4" width="16.42578125" style="115" bestFit="1" customWidth="1"/>
    <col min="5" max="5" width="18.140625" style="115" bestFit="1" customWidth="1"/>
    <col min="6" max="6" width="18.28515625" style="115" bestFit="1" customWidth="1"/>
    <col min="7" max="7" width="18.140625" style="115" bestFit="1" customWidth="1"/>
    <col min="8" max="8" width="18.28515625" style="115" customWidth="1"/>
    <col min="9" max="9" width="13.7109375" style="115" customWidth="1"/>
    <col min="10" max="10" width="13.28515625" style="115" customWidth="1"/>
    <col min="11" max="11" width="14.7109375" style="115" customWidth="1"/>
    <col min="12" max="15" width="9.140625" style="115"/>
    <col min="16" max="16" width="16.85546875" style="115" customWidth="1"/>
    <col min="17" max="17" width="14.28515625" style="115" customWidth="1"/>
    <col min="18" max="18" width="9.140625" style="115"/>
    <col min="19" max="19" width="0" style="115" hidden="1" customWidth="1"/>
    <col min="20" max="23" width="9.140625" style="115"/>
    <col min="24" max="24" width="0" style="115" hidden="1" customWidth="1"/>
    <col min="25" max="16384" width="9.140625" style="115"/>
  </cols>
  <sheetData>
    <row r="1" spans="1:24" ht="18.75">
      <c r="A1" s="475" t="s">
        <v>448</v>
      </c>
      <c r="B1" s="475"/>
      <c r="C1" s="475"/>
      <c r="D1" s="475"/>
      <c r="E1" s="475"/>
      <c r="F1" s="475"/>
      <c r="G1" s="475"/>
      <c r="H1" s="475"/>
      <c r="I1" s="475"/>
    </row>
    <row r="3" spans="1:24" ht="16.5" thickBot="1">
      <c r="A3" s="505" t="s">
        <v>449</v>
      </c>
      <c r="B3" s="505"/>
      <c r="C3" s="505"/>
      <c r="D3" s="505"/>
      <c r="E3" s="505"/>
      <c r="F3" s="505"/>
      <c r="G3" s="505"/>
      <c r="H3" s="505"/>
      <c r="I3" s="505"/>
      <c r="J3" s="505"/>
    </row>
    <row r="4" spans="1:24" ht="28.5" customHeight="1" thickTop="1">
      <c r="A4" s="545" t="s">
        <v>249</v>
      </c>
      <c r="B4" s="536"/>
      <c r="C4" s="536"/>
      <c r="D4" s="536" t="s">
        <v>372</v>
      </c>
      <c r="E4" s="536"/>
      <c r="F4" s="536"/>
      <c r="G4" s="536" t="s">
        <v>373</v>
      </c>
      <c r="H4" s="536"/>
      <c r="I4" s="540"/>
    </row>
    <row r="5" spans="1:24">
      <c r="A5" s="616"/>
      <c r="B5" s="535"/>
      <c r="C5" s="535"/>
      <c r="D5" s="535"/>
      <c r="E5" s="535"/>
      <c r="F5" s="535"/>
      <c r="G5" s="535"/>
      <c r="H5" s="535"/>
      <c r="I5" s="615"/>
    </row>
    <row r="6" spans="1:24" ht="15.75" customHeight="1">
      <c r="A6" s="616" t="s">
        <v>69</v>
      </c>
      <c r="B6" s="535"/>
      <c r="C6" s="535"/>
      <c r="D6" s="535" t="s">
        <v>69</v>
      </c>
      <c r="E6" s="535"/>
      <c r="F6" s="535"/>
      <c r="G6" s="535" t="s">
        <v>70</v>
      </c>
      <c r="H6" s="535"/>
      <c r="I6" s="615"/>
    </row>
    <row r="7" spans="1:24" ht="15.75" thickBot="1">
      <c r="A7" s="202" t="s">
        <v>71</v>
      </c>
      <c r="B7" s="186" t="s">
        <v>72</v>
      </c>
      <c r="C7" s="186" t="s">
        <v>73</v>
      </c>
      <c r="D7" s="186" t="s">
        <v>71</v>
      </c>
      <c r="E7" s="186" t="s">
        <v>72</v>
      </c>
      <c r="F7" s="186" t="s">
        <v>73</v>
      </c>
      <c r="G7" s="186" t="s">
        <v>71</v>
      </c>
      <c r="H7" s="186" t="s">
        <v>72</v>
      </c>
      <c r="I7" s="192" t="s">
        <v>73</v>
      </c>
    </row>
    <row r="8" spans="1:24" ht="16.5" thickTop="1" thickBot="1">
      <c r="A8" s="172">
        <f>'Tabela 8'!B7</f>
        <v>6</v>
      </c>
      <c r="B8" s="99">
        <f>'Tabela 9'!B8</f>
        <v>19</v>
      </c>
      <c r="C8" s="99">
        <v>57</v>
      </c>
      <c r="D8" s="99">
        <f>'Tabela 8'!C7</f>
        <v>6</v>
      </c>
      <c r="E8" s="99">
        <f>'Tabela 9'!C8</f>
        <v>20</v>
      </c>
      <c r="F8" s="99">
        <v>57</v>
      </c>
      <c r="G8" s="99">
        <v>4</v>
      </c>
      <c r="H8" s="99">
        <v>5</v>
      </c>
      <c r="I8" s="25">
        <v>20</v>
      </c>
    </row>
    <row r="9" spans="1:24" ht="15.75" thickTop="1"/>
    <row r="10" spans="1:24" ht="66" customHeight="1">
      <c r="A10" s="613" t="s">
        <v>247</v>
      </c>
      <c r="B10" s="614"/>
      <c r="C10" s="614"/>
      <c r="D10" s="614"/>
      <c r="E10" s="614"/>
      <c r="F10" s="614"/>
      <c r="G10" s="614"/>
      <c r="H10" s="614"/>
      <c r="I10" s="614"/>
      <c r="J10" s="614"/>
    </row>
    <row r="12" spans="1:24">
      <c r="X12" s="115" t="s">
        <v>223</v>
      </c>
    </row>
    <row r="13" spans="1:24" ht="16.5" thickBot="1">
      <c r="A13" s="597" t="s">
        <v>450</v>
      </c>
      <c r="B13" s="597"/>
      <c r="C13" s="597"/>
      <c r="D13" s="597"/>
      <c r="E13" s="597"/>
      <c r="F13" s="597"/>
      <c r="G13" s="118"/>
      <c r="R13" s="144"/>
      <c r="X13" s="115" t="s">
        <v>224</v>
      </c>
    </row>
    <row r="14" spans="1:24" ht="15.75" customHeight="1" thickTop="1" thickBot="1">
      <c r="A14" s="203" t="s">
        <v>27</v>
      </c>
      <c r="B14" s="204" t="s">
        <v>248</v>
      </c>
      <c r="C14" s="204" t="s">
        <v>71</v>
      </c>
      <c r="D14" s="204" t="s">
        <v>203</v>
      </c>
      <c r="E14" s="205" t="s">
        <v>73</v>
      </c>
      <c r="G14" s="145"/>
      <c r="H14" s="145"/>
      <c r="I14" s="145"/>
      <c r="J14" s="146"/>
      <c r="K14" s="146"/>
      <c r="Q14" s="144"/>
    </row>
    <row r="15" spans="1:24" ht="32.25" thickTop="1">
      <c r="A15" s="45" t="s">
        <v>29</v>
      </c>
      <c r="B15" s="46" t="s">
        <v>74</v>
      </c>
      <c r="C15" s="47">
        <v>0</v>
      </c>
      <c r="D15" s="47">
        <v>0</v>
      </c>
      <c r="E15" s="48">
        <v>0</v>
      </c>
      <c r="F15" s="610" t="s">
        <v>381</v>
      </c>
      <c r="G15" s="611"/>
      <c r="H15" s="611"/>
      <c r="I15" s="611"/>
      <c r="J15" s="611"/>
      <c r="K15" s="146"/>
      <c r="Q15" s="144"/>
    </row>
    <row r="16" spans="1:24" ht="31.5">
      <c r="A16" s="100" t="s">
        <v>30</v>
      </c>
      <c r="B16" s="2" t="s">
        <v>75</v>
      </c>
      <c r="C16" s="8">
        <v>0</v>
      </c>
      <c r="D16" s="8">
        <v>0</v>
      </c>
      <c r="E16" s="41">
        <v>0</v>
      </c>
      <c r="F16" s="612"/>
      <c r="G16" s="611"/>
      <c r="H16" s="611"/>
      <c r="I16" s="611"/>
      <c r="J16" s="611"/>
      <c r="K16" s="146"/>
    </row>
    <row r="17" spans="1:13" ht="15.75">
      <c r="A17" s="100" t="s">
        <v>31</v>
      </c>
      <c r="B17" s="2" t="s">
        <v>76</v>
      </c>
      <c r="C17" s="8">
        <v>0</v>
      </c>
      <c r="D17" s="8">
        <v>3</v>
      </c>
      <c r="E17" s="41">
        <v>0</v>
      </c>
      <c r="F17" s="612"/>
      <c r="G17" s="611"/>
      <c r="H17" s="611"/>
      <c r="I17" s="611"/>
      <c r="J17" s="611"/>
      <c r="K17" s="146"/>
    </row>
    <row r="18" spans="1:13" ht="31.5">
      <c r="A18" s="100" t="s">
        <v>32</v>
      </c>
      <c r="B18" s="2" t="s">
        <v>232</v>
      </c>
      <c r="C18" s="8">
        <v>0</v>
      </c>
      <c r="D18" s="8">
        <v>0</v>
      </c>
      <c r="E18" s="41">
        <v>0</v>
      </c>
      <c r="F18" s="612"/>
      <c r="G18" s="611"/>
      <c r="H18" s="611"/>
      <c r="I18" s="611"/>
      <c r="J18" s="611"/>
      <c r="K18" s="146"/>
    </row>
    <row r="19" spans="1:13" ht="15.75">
      <c r="A19" s="100" t="s">
        <v>33</v>
      </c>
      <c r="B19" s="2" t="s">
        <v>340</v>
      </c>
      <c r="C19" s="8">
        <v>0</v>
      </c>
      <c r="D19" s="8">
        <v>0</v>
      </c>
      <c r="E19" s="41">
        <v>0</v>
      </c>
      <c r="F19" s="612"/>
      <c r="G19" s="611"/>
      <c r="H19" s="611"/>
      <c r="I19" s="611"/>
      <c r="J19" s="611"/>
      <c r="K19" s="147"/>
      <c r="L19" s="148"/>
      <c r="M19" s="148"/>
    </row>
    <row r="20" spans="1:13" ht="15.75">
      <c r="A20" s="100" t="s">
        <v>34</v>
      </c>
      <c r="B20" s="2" t="s">
        <v>77</v>
      </c>
      <c r="C20" s="8">
        <v>0</v>
      </c>
      <c r="D20" s="8">
        <v>2</v>
      </c>
      <c r="E20" s="41">
        <v>0</v>
      </c>
      <c r="F20" s="612"/>
      <c r="G20" s="611"/>
      <c r="H20" s="611"/>
      <c r="I20" s="611"/>
      <c r="J20" s="611"/>
      <c r="K20" s="145"/>
    </row>
    <row r="21" spans="1:13" ht="15.75">
      <c r="A21" s="100" t="s">
        <v>35</v>
      </c>
      <c r="B21" s="2" t="s">
        <v>338</v>
      </c>
      <c r="C21" s="8">
        <v>0</v>
      </c>
      <c r="D21" s="8">
        <v>1</v>
      </c>
      <c r="E21" s="41">
        <v>0</v>
      </c>
      <c r="F21" s="612"/>
      <c r="G21" s="611"/>
      <c r="H21" s="611"/>
      <c r="I21" s="611"/>
      <c r="J21" s="611"/>
      <c r="K21" s="145"/>
    </row>
    <row r="22" spans="1:13" ht="15.75">
      <c r="A22" s="100" t="s">
        <v>36</v>
      </c>
      <c r="B22" s="2" t="s">
        <v>339</v>
      </c>
      <c r="C22" s="8">
        <v>0</v>
      </c>
      <c r="D22" s="8">
        <v>0</v>
      </c>
      <c r="E22" s="41">
        <v>0</v>
      </c>
      <c r="F22" s="612"/>
      <c r="G22" s="611"/>
      <c r="H22" s="611"/>
      <c r="I22" s="611"/>
      <c r="J22" s="611"/>
      <c r="K22" s="145"/>
    </row>
    <row r="23" spans="1:13" ht="15.75">
      <c r="A23" s="598" t="s">
        <v>37</v>
      </c>
      <c r="B23" s="2" t="s">
        <v>78</v>
      </c>
      <c r="C23" s="8">
        <v>0</v>
      </c>
      <c r="D23" s="8">
        <v>0</v>
      </c>
      <c r="E23" s="41">
        <v>0</v>
      </c>
      <c r="F23" s="612"/>
      <c r="G23" s="611"/>
      <c r="H23" s="611"/>
      <c r="I23" s="611"/>
      <c r="J23" s="611"/>
      <c r="K23" s="145"/>
    </row>
    <row r="24" spans="1:13" ht="15.75">
      <c r="A24" s="598"/>
      <c r="B24" s="2" t="s">
        <v>79</v>
      </c>
      <c r="C24" s="8">
        <v>0</v>
      </c>
      <c r="D24" s="8">
        <v>1</v>
      </c>
      <c r="E24" s="41">
        <v>0</v>
      </c>
      <c r="G24" s="145"/>
      <c r="H24" s="145"/>
      <c r="I24" s="146"/>
      <c r="J24" s="145"/>
      <c r="K24" s="145"/>
    </row>
    <row r="25" spans="1:13" ht="15.75">
      <c r="A25" s="598"/>
      <c r="B25" s="2" t="s">
        <v>80</v>
      </c>
      <c r="C25" s="8">
        <v>0</v>
      </c>
      <c r="D25" s="8">
        <v>0</v>
      </c>
      <c r="E25" s="41">
        <v>0</v>
      </c>
      <c r="G25" s="145"/>
      <c r="H25" s="145"/>
      <c r="I25" s="146"/>
      <c r="J25" s="145"/>
      <c r="K25" s="145"/>
    </row>
    <row r="26" spans="1:13" ht="16.5" thickBot="1">
      <c r="A26" s="599"/>
      <c r="B26" s="42" t="s">
        <v>81</v>
      </c>
      <c r="C26" s="43">
        <v>0</v>
      </c>
      <c r="D26" s="43">
        <v>0</v>
      </c>
      <c r="E26" s="44">
        <v>0</v>
      </c>
      <c r="G26" s="145"/>
      <c r="H26" s="145"/>
      <c r="I26" s="146"/>
      <c r="J26" s="145"/>
      <c r="K26" s="145"/>
    </row>
    <row r="27" spans="1:13" ht="63.75" customHeight="1" thickTop="1">
      <c r="A27" s="600"/>
      <c r="B27" s="601"/>
      <c r="C27" s="601"/>
      <c r="D27" s="601"/>
      <c r="E27" s="601"/>
      <c r="F27" s="601"/>
      <c r="G27" s="601"/>
      <c r="H27" s="145"/>
      <c r="I27" s="145"/>
      <c r="J27" s="146"/>
      <c r="K27" s="145"/>
      <c r="L27" s="145"/>
    </row>
    <row r="33" spans="1:12" ht="15" customHeight="1"/>
    <row r="34" spans="1:12" ht="15" customHeight="1"/>
    <row r="36" spans="1:12" ht="16.5" thickBot="1">
      <c r="A36" s="602" t="s">
        <v>451</v>
      </c>
      <c r="B36" s="602"/>
      <c r="C36" s="602"/>
      <c r="D36" s="602"/>
      <c r="E36" s="602"/>
      <c r="F36" s="602"/>
      <c r="G36" s="602"/>
      <c r="H36" s="145"/>
      <c r="I36" s="145"/>
      <c r="J36" s="146"/>
      <c r="K36" s="145"/>
      <c r="L36" s="145"/>
    </row>
    <row r="37" spans="1:12" ht="73.5" thickTop="1" thickBot="1">
      <c r="A37" s="190" t="s">
        <v>267</v>
      </c>
      <c r="B37" s="206" t="s">
        <v>82</v>
      </c>
      <c r="C37" s="206" t="s">
        <v>83</v>
      </c>
      <c r="D37" s="206" t="s">
        <v>204</v>
      </c>
      <c r="E37" s="206" t="s">
        <v>205</v>
      </c>
      <c r="F37" s="191" t="s">
        <v>206</v>
      </c>
      <c r="G37" s="145"/>
      <c r="H37" s="145"/>
      <c r="I37" s="146"/>
      <c r="J37" s="145"/>
      <c r="K37" s="145"/>
    </row>
    <row r="38" spans="1:12" ht="61.5" thickTop="1" thickBot="1">
      <c r="A38" s="379" t="s">
        <v>765</v>
      </c>
      <c r="B38" s="380" t="s">
        <v>766</v>
      </c>
      <c r="C38" s="380" t="s">
        <v>767</v>
      </c>
      <c r="D38" s="380" t="s">
        <v>768</v>
      </c>
      <c r="E38" s="380" t="s">
        <v>769</v>
      </c>
      <c r="F38" s="381" t="s">
        <v>770</v>
      </c>
      <c r="G38" s="145"/>
      <c r="H38" s="145"/>
      <c r="I38" s="146"/>
      <c r="J38" s="145"/>
      <c r="K38" s="145"/>
    </row>
    <row r="39" spans="1:12" s="329" customFormat="1" ht="61.5" thickTop="1" thickBot="1">
      <c r="A39" s="172" t="s">
        <v>771</v>
      </c>
      <c r="B39" s="99" t="s">
        <v>772</v>
      </c>
      <c r="C39" s="99" t="s">
        <v>773</v>
      </c>
      <c r="D39" s="99" t="s">
        <v>768</v>
      </c>
      <c r="E39" s="99" t="s">
        <v>774</v>
      </c>
      <c r="F39" s="25" t="s">
        <v>770</v>
      </c>
      <c r="G39" s="145"/>
      <c r="H39" s="145"/>
      <c r="I39" s="146"/>
      <c r="J39" s="145"/>
      <c r="K39" s="145"/>
    </row>
    <row r="40" spans="1:12" ht="30.75" customHeight="1" thickTop="1">
      <c r="A40" s="609" t="s">
        <v>650</v>
      </c>
      <c r="B40" s="609"/>
      <c r="C40" s="609"/>
      <c r="D40" s="609"/>
      <c r="E40" s="609"/>
      <c r="F40" s="609"/>
      <c r="G40" s="609"/>
      <c r="H40" s="145"/>
      <c r="I40" s="145"/>
      <c r="J40" s="146"/>
      <c r="K40" s="145"/>
      <c r="L40" s="145"/>
    </row>
    <row r="41" spans="1:12">
      <c r="H41" s="145"/>
      <c r="I41" s="145"/>
      <c r="J41" s="146"/>
      <c r="K41" s="145"/>
      <c r="L41" s="145"/>
    </row>
    <row r="42" spans="1:12" ht="16.5" thickBot="1">
      <c r="A42" s="474" t="s">
        <v>452</v>
      </c>
      <c r="B42" s="474"/>
      <c r="C42" s="474"/>
      <c r="D42" s="110"/>
      <c r="E42" s="110"/>
      <c r="F42" s="110"/>
      <c r="G42" s="118"/>
      <c r="H42" s="145"/>
      <c r="I42" s="145"/>
      <c r="J42" s="146"/>
      <c r="K42" s="145"/>
      <c r="L42" s="145"/>
    </row>
    <row r="43" spans="1:12" ht="16.5" thickTop="1" thickBot="1">
      <c r="A43" s="190" t="s">
        <v>84</v>
      </c>
      <c r="B43" s="206" t="s">
        <v>85</v>
      </c>
      <c r="C43" s="191" t="s">
        <v>267</v>
      </c>
      <c r="H43" s="145"/>
      <c r="I43" s="145"/>
      <c r="J43" s="146"/>
      <c r="K43" s="145"/>
      <c r="L43" s="145"/>
    </row>
    <row r="44" spans="1:12" ht="15.75" thickTop="1">
      <c r="A44" s="40" t="s">
        <v>86</v>
      </c>
      <c r="B44" s="607">
        <v>0</v>
      </c>
      <c r="C44" s="608"/>
      <c r="H44" s="145"/>
      <c r="I44" s="145"/>
      <c r="J44" s="146"/>
      <c r="K44" s="145"/>
      <c r="L44" s="145"/>
    </row>
    <row r="45" spans="1:12">
      <c r="A45" s="34" t="s">
        <v>70</v>
      </c>
      <c r="B45" s="604"/>
      <c r="C45" s="606"/>
      <c r="H45" s="145"/>
      <c r="I45" s="145"/>
      <c r="J45" s="146"/>
      <c r="K45" s="145"/>
      <c r="L45" s="145"/>
    </row>
    <row r="46" spans="1:12">
      <c r="A46" s="35" t="s">
        <v>71</v>
      </c>
      <c r="B46" s="101">
        <v>0</v>
      </c>
      <c r="C46" s="102"/>
      <c r="H46" s="145"/>
      <c r="I46" s="145"/>
      <c r="J46" s="146"/>
      <c r="K46" s="145"/>
      <c r="L46" s="145"/>
    </row>
    <row r="47" spans="1:12">
      <c r="A47" s="35" t="s">
        <v>72</v>
      </c>
      <c r="B47" s="101">
        <v>0</v>
      </c>
      <c r="C47" s="102"/>
      <c r="H47" s="145"/>
      <c r="I47" s="145"/>
      <c r="J47" s="146"/>
      <c r="K47" s="145"/>
      <c r="L47" s="145"/>
    </row>
    <row r="48" spans="1:12">
      <c r="A48" s="35" t="s">
        <v>87</v>
      </c>
      <c r="B48" s="101">
        <v>0</v>
      </c>
      <c r="C48" s="102"/>
      <c r="H48" s="145"/>
      <c r="I48" s="145"/>
      <c r="J48" s="146"/>
      <c r="K48" s="145"/>
      <c r="L48" s="145"/>
    </row>
    <row r="49" spans="1:11" ht="65.25" customHeight="1" thickBot="1">
      <c r="A49" s="38" t="s">
        <v>88</v>
      </c>
      <c r="B49" s="371">
        <v>1</v>
      </c>
      <c r="C49" s="372" t="s">
        <v>765</v>
      </c>
    </row>
    <row r="50" spans="1:11" ht="34.5" customHeight="1" thickTop="1">
      <c r="A50" s="37" t="s">
        <v>207</v>
      </c>
      <c r="B50" s="603">
        <v>0</v>
      </c>
      <c r="C50" s="605"/>
    </row>
    <row r="51" spans="1:11">
      <c r="A51" s="34" t="s">
        <v>70</v>
      </c>
      <c r="B51" s="604"/>
      <c r="C51" s="606"/>
    </row>
    <row r="52" spans="1:11">
      <c r="A52" s="35" t="s">
        <v>89</v>
      </c>
      <c r="B52" s="101">
        <v>0</v>
      </c>
      <c r="C52" s="102"/>
    </row>
    <row r="53" spans="1:11">
      <c r="A53" s="35" t="s">
        <v>90</v>
      </c>
      <c r="B53" s="101">
        <v>0</v>
      </c>
      <c r="C53" s="102"/>
    </row>
    <row r="54" spans="1:11">
      <c r="A54" s="35" t="s">
        <v>91</v>
      </c>
      <c r="B54" s="101">
        <v>0</v>
      </c>
      <c r="C54" s="102"/>
    </row>
    <row r="55" spans="1:11" ht="15.75" thickBot="1">
      <c r="A55" s="39" t="s">
        <v>92</v>
      </c>
      <c r="B55" s="21">
        <v>0</v>
      </c>
      <c r="C55" s="23"/>
    </row>
    <row r="56" spans="1:11" ht="17.25" customHeight="1" thickTop="1">
      <c r="A56" s="207" t="s">
        <v>93</v>
      </c>
      <c r="B56" s="208" t="s">
        <v>85</v>
      </c>
      <c r="C56" s="209" t="s">
        <v>267</v>
      </c>
    </row>
    <row r="57" spans="1:11" ht="24.75" thickBot="1">
      <c r="A57" s="22" t="s">
        <v>775</v>
      </c>
      <c r="B57" s="374">
        <v>1</v>
      </c>
      <c r="C57" s="23" t="s">
        <v>771</v>
      </c>
    </row>
    <row r="58" spans="1:11" ht="15.75" thickTop="1">
      <c r="A58" s="5"/>
      <c r="B58" s="6"/>
      <c r="C58" s="6"/>
    </row>
    <row r="60" spans="1:11" ht="16.5" thickBot="1">
      <c r="A60" s="474" t="s">
        <v>453</v>
      </c>
      <c r="B60" s="474"/>
      <c r="C60" s="474"/>
      <c r="D60" s="474"/>
      <c r="E60" s="474"/>
      <c r="F60" s="474"/>
      <c r="G60" s="118"/>
      <c r="H60" s="118"/>
      <c r="I60" s="118"/>
      <c r="J60" s="118"/>
      <c r="K60" s="118"/>
    </row>
    <row r="61" spans="1:11" ht="24" customHeight="1" thickTop="1">
      <c r="A61" s="545" t="s">
        <v>267</v>
      </c>
      <c r="B61" s="536" t="s">
        <v>94</v>
      </c>
      <c r="C61" s="536" t="s">
        <v>95</v>
      </c>
      <c r="D61" s="536"/>
      <c r="E61" s="536"/>
      <c r="F61" s="540"/>
    </row>
    <row r="62" spans="1:11" ht="15.75" thickBot="1">
      <c r="A62" s="546"/>
      <c r="B62" s="541"/>
      <c r="C62" s="186" t="s">
        <v>96</v>
      </c>
      <c r="D62" s="186" t="s">
        <v>97</v>
      </c>
      <c r="E62" s="186" t="s">
        <v>98</v>
      </c>
      <c r="F62" s="192" t="s">
        <v>346</v>
      </c>
    </row>
    <row r="63" spans="1:11" ht="16.5" thickTop="1" thickBot="1">
      <c r="A63" s="149">
        <v>0</v>
      </c>
      <c r="B63" s="150">
        <v>0</v>
      </c>
      <c r="C63" s="150">
        <v>0</v>
      </c>
      <c r="D63" s="150">
        <v>0</v>
      </c>
      <c r="E63" s="150">
        <v>0</v>
      </c>
      <c r="F63" s="151">
        <v>0</v>
      </c>
    </row>
    <row r="64" spans="1:11" ht="15.75" thickTop="1">
      <c r="A64" s="144"/>
      <c r="B64" s="144"/>
      <c r="C64" s="144"/>
      <c r="D64" s="144"/>
      <c r="E64" s="144"/>
      <c r="F64" s="144"/>
    </row>
    <row r="65" spans="1:1">
      <c r="A65" s="329" t="s">
        <v>776</v>
      </c>
    </row>
  </sheetData>
  <sheetProtection formatCells="0" formatColumns="0" formatRows="0" insertColumns="0" insertRows="0" insertHyperlinks="0" deleteColumns="0" deleteRows="0" sort="0" autoFilter="0" pivotTables="0"/>
  <mergeCells count="24">
    <mergeCell ref="A1:I1"/>
    <mergeCell ref="A3:J3"/>
    <mergeCell ref="A10:J10"/>
    <mergeCell ref="G4:I5"/>
    <mergeCell ref="A6:C6"/>
    <mergeCell ref="A4:C5"/>
    <mergeCell ref="D4:F5"/>
    <mergeCell ref="G6:I6"/>
    <mergeCell ref="D6:F6"/>
    <mergeCell ref="A61:A62"/>
    <mergeCell ref="B61:B62"/>
    <mergeCell ref="C61:F61"/>
    <mergeCell ref="A13:F13"/>
    <mergeCell ref="A60:F60"/>
    <mergeCell ref="A23:A26"/>
    <mergeCell ref="A27:G27"/>
    <mergeCell ref="A36:G36"/>
    <mergeCell ref="B50:B51"/>
    <mergeCell ref="C50:C51"/>
    <mergeCell ref="B44:B45"/>
    <mergeCell ref="C44:C45"/>
    <mergeCell ref="A40:G40"/>
    <mergeCell ref="A42:C42"/>
    <mergeCell ref="F15:J23"/>
  </mergeCells>
  <dataValidations count="7">
    <dataValidation type="whole" allowBlank="1" showInputMessage="1" showErrorMessage="1" errorTitle="Zła wartość" error="Komórka przyjmuje tylko wartości liczbowe całkowite" sqref="A8:I8">
      <formula1>0</formula1>
      <formula2>100000000000000</formula2>
    </dataValidation>
    <dataValidation type="whole" allowBlank="1" showInputMessage="1" showErrorMessage="1" errorTitle="Zła wartość" error="Komórka przyjmuje tylko wartości liczbowe całkowite" sqref="B52">
      <formula1>0</formula1>
      <formula2>1000000000000000000</formula2>
    </dataValidation>
    <dataValidation allowBlank="1" showInputMessage="1" showErrorMessage="1" errorTitle="Zła wartość" error="Komórka przyjmuje tylko wartości liczbowe całkowite" sqref="N21:N26 O14:P26 K14:M18 G14:J14 K20:M26 G24:J26"/>
    <dataValidation type="whole" allowBlank="1" showInputMessage="1" showErrorMessage="1" errorTitle="Zła wartość" error="Komórka przyjmuje tylko wartości liczbowe całkowite" sqref="B63:F63">
      <formula1>0</formula1>
      <formula2>1000000000000000</formula2>
    </dataValidation>
    <dataValidation type="whole" allowBlank="1" showInputMessage="1" showErrorMessage="1" error="Komórka przyjmuje tylko wartości liczbowe całkowite" sqref="B53:B55 B44:B48 B50:B51">
      <formula1>0</formula1>
      <formula2>1000000000000000000</formula2>
    </dataValidation>
    <dataValidation type="whole" allowBlank="1" showInputMessage="1" showErrorMessage="1" errorTitle="Zła wartość" error="Komórka przyjmuje tylko wartości liczbowe całkowite" sqref="B49 B57">
      <formula1>0</formula1>
      <formula2>1E+27</formula2>
    </dataValidation>
    <dataValidation type="whole" allowBlank="1" showInputMessage="1" showErrorMessage="1" error="Komórka przyjmuje tylko wartości liczbowe całkowite" sqref="C15:E26">
      <formula1>0</formula1>
      <formula2>100000000000000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5" r:id="rId4" name="Button 3">
              <controlPr defaultSize="0" print="0" autoFill="0" autoPict="0" macro="[0]!tabela10b1">
                <anchor moveWithCells="1" sizeWithCells="1">
                  <from>
                    <xdr:col>0</xdr:col>
                    <xdr:colOff>200025</xdr:colOff>
                    <xdr:row>26</xdr:row>
                    <xdr:rowOff>28575</xdr:rowOff>
                  </from>
                  <to>
                    <xdr:col>1</xdr:col>
                    <xdr:colOff>800100</xdr:colOff>
                    <xdr:row>26</xdr:row>
                    <xdr:rowOff>666750</xdr:rowOff>
                  </to>
                </anchor>
              </controlPr>
            </control>
          </mc:Choice>
        </mc:AlternateContent>
        <mc:AlternateContent xmlns:mc="http://schemas.openxmlformats.org/markup-compatibility/2006">
          <mc:Choice Requires="x14">
            <control shapeId="18438" r:id="rId5" name="Button 6">
              <controlPr defaultSize="0" print="0" autoFill="0" autoPict="0" macro="[0]!tabela10b2">
                <anchor moveWithCells="1" sizeWithCells="1">
                  <from>
                    <xdr:col>1</xdr:col>
                    <xdr:colOff>1076325</xdr:colOff>
                    <xdr:row>26</xdr:row>
                    <xdr:rowOff>28575</xdr:rowOff>
                  </from>
                  <to>
                    <xdr:col>3</xdr:col>
                    <xdr:colOff>9525</xdr:colOff>
                    <xdr:row>26</xdr:row>
                    <xdr:rowOff>666750</xdr:rowOff>
                  </to>
                </anchor>
              </controlPr>
            </control>
          </mc:Choice>
        </mc:AlternateContent>
        <mc:AlternateContent xmlns:mc="http://schemas.openxmlformats.org/markup-compatibility/2006">
          <mc:Choice Requires="x14">
            <control shapeId="18440" r:id="rId6" name="Button 8">
              <controlPr defaultSize="0" print="0" autoFill="0" autoPict="0" macro="[0]!tabela10b3">
                <anchor moveWithCells="1" sizeWithCells="1">
                  <from>
                    <xdr:col>3</xdr:col>
                    <xdr:colOff>333375</xdr:colOff>
                    <xdr:row>26</xdr:row>
                    <xdr:rowOff>38100</xdr:rowOff>
                  </from>
                  <to>
                    <xdr:col>4</xdr:col>
                    <xdr:colOff>1133475</xdr:colOff>
                    <xdr:row>26</xdr:row>
                    <xdr:rowOff>676275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2"/>
  <sheetViews>
    <sheetView showGridLines="0" zoomScale="85" zoomScaleNormal="85" workbookViewId="0">
      <selection activeCell="F7" sqref="F7"/>
    </sheetView>
  </sheetViews>
  <sheetFormatPr defaultRowHeight="15"/>
  <cols>
    <col min="1" max="1" width="22.140625" style="117" customWidth="1"/>
    <col min="2" max="2" width="30.140625" style="117" customWidth="1"/>
    <col min="3" max="3" width="28.140625" style="117" customWidth="1"/>
    <col min="4" max="4" width="22.5703125" style="117" customWidth="1"/>
    <col min="5" max="5" width="17.85546875" style="117" customWidth="1"/>
    <col min="6" max="6" width="16.85546875" style="117" customWidth="1"/>
    <col min="7" max="7" width="14.28515625" style="117" customWidth="1"/>
    <col min="8" max="8" width="12" style="117" customWidth="1"/>
    <col min="9" max="9" width="16.5703125" style="117" customWidth="1"/>
    <col min="10" max="10" width="11.85546875" style="117" customWidth="1"/>
    <col min="11" max="11" width="8.7109375" style="117" customWidth="1"/>
    <col min="12" max="16384" width="9.140625" style="117"/>
  </cols>
  <sheetData>
    <row r="1" spans="1:18" ht="18.75">
      <c r="A1" s="617" t="s">
        <v>691</v>
      </c>
      <c r="B1" s="617"/>
      <c r="C1" s="617"/>
      <c r="D1" s="617"/>
      <c r="E1" s="617"/>
      <c r="F1" s="617"/>
      <c r="G1" s="617"/>
      <c r="H1" s="617"/>
      <c r="I1" s="617"/>
      <c r="J1" s="617"/>
      <c r="K1" s="617"/>
      <c r="L1" s="617"/>
      <c r="M1" s="617"/>
      <c r="N1" s="617"/>
      <c r="O1" s="617"/>
      <c r="P1" s="617"/>
      <c r="Q1" s="617"/>
      <c r="R1" s="617"/>
    </row>
    <row r="2" spans="1:18">
      <c r="A2" s="128"/>
      <c r="B2" s="177"/>
      <c r="C2" s="128"/>
      <c r="D2" s="128"/>
      <c r="E2" s="128"/>
      <c r="F2" s="128"/>
      <c r="G2" s="128"/>
      <c r="H2" s="128"/>
      <c r="I2" s="128"/>
      <c r="J2" s="128"/>
      <c r="K2" s="128"/>
      <c r="L2" s="128"/>
    </row>
    <row r="3" spans="1:18" ht="15" customHeight="1">
      <c r="A3" s="622" t="s">
        <v>692</v>
      </c>
      <c r="B3" s="622"/>
      <c r="C3" s="622"/>
      <c r="D3" s="622"/>
      <c r="E3" s="622"/>
      <c r="F3" s="622"/>
      <c r="G3" s="622"/>
      <c r="H3" s="622"/>
      <c r="I3" s="622"/>
      <c r="J3" s="622"/>
      <c r="K3" s="622"/>
      <c r="L3" s="622"/>
      <c r="M3" s="622"/>
      <c r="N3" s="622"/>
      <c r="O3" s="622"/>
      <c r="P3" s="622"/>
      <c r="Q3" s="622"/>
      <c r="R3" s="622"/>
    </row>
    <row r="4" spans="1:18" ht="15.75" customHeight="1" thickBot="1">
      <c r="A4" s="623"/>
      <c r="B4" s="623"/>
      <c r="C4" s="623"/>
      <c r="D4" s="623"/>
      <c r="E4" s="623"/>
      <c r="F4" s="623"/>
      <c r="G4" s="623"/>
      <c r="H4" s="623"/>
      <c r="I4" s="623"/>
      <c r="J4" s="623"/>
      <c r="K4" s="623"/>
      <c r="L4" s="623"/>
      <c r="M4" s="623"/>
      <c r="N4" s="623"/>
      <c r="O4" s="623"/>
      <c r="P4" s="623"/>
      <c r="Q4" s="623"/>
      <c r="R4" s="623"/>
    </row>
    <row r="5" spans="1:18" ht="60" customHeight="1" thickTop="1">
      <c r="A5" s="545" t="s">
        <v>1</v>
      </c>
      <c r="B5" s="536" t="s">
        <v>656</v>
      </c>
      <c r="C5" s="536" t="s">
        <v>657</v>
      </c>
      <c r="D5" s="536" t="s">
        <v>199</v>
      </c>
      <c r="E5" s="536" t="s">
        <v>23</v>
      </c>
      <c r="F5" s="536"/>
      <c r="G5" s="536" t="s">
        <v>3</v>
      </c>
      <c r="H5" s="536"/>
      <c r="I5" s="536" t="s">
        <v>241</v>
      </c>
      <c r="J5" s="536" t="s">
        <v>12</v>
      </c>
      <c r="K5" s="536"/>
      <c r="L5" s="536"/>
      <c r="M5" s="536"/>
      <c r="N5" s="536"/>
      <c r="O5" s="536"/>
      <c r="P5" s="536"/>
      <c r="Q5" s="536"/>
      <c r="R5" s="540"/>
    </row>
    <row r="6" spans="1:18" ht="62.25" customHeight="1" thickBot="1">
      <c r="A6" s="546"/>
      <c r="B6" s="541"/>
      <c r="C6" s="541"/>
      <c r="D6" s="541"/>
      <c r="E6" s="186" t="s">
        <v>0</v>
      </c>
      <c r="F6" s="186" t="s">
        <v>5</v>
      </c>
      <c r="G6" s="187" t="s">
        <v>271</v>
      </c>
      <c r="H6" s="187" t="s">
        <v>272</v>
      </c>
      <c r="I6" s="541"/>
      <c r="J6" s="188" t="s">
        <v>13</v>
      </c>
      <c r="K6" s="188" t="s">
        <v>14</v>
      </c>
      <c r="L6" s="188" t="s">
        <v>15</v>
      </c>
      <c r="M6" s="188" t="s">
        <v>16</v>
      </c>
      <c r="N6" s="188" t="s">
        <v>17</v>
      </c>
      <c r="O6" s="188" t="s">
        <v>18</v>
      </c>
      <c r="P6" s="188" t="s">
        <v>181</v>
      </c>
      <c r="Q6" s="188" t="s">
        <v>22</v>
      </c>
      <c r="R6" s="189" t="s">
        <v>0</v>
      </c>
    </row>
    <row r="7" spans="1:18" ht="16.5" thickTop="1" thickBot="1">
      <c r="A7" s="60" t="s">
        <v>6</v>
      </c>
      <c r="B7" s="58">
        <v>8</v>
      </c>
      <c r="C7" s="58">
        <v>8</v>
      </c>
      <c r="D7" s="58">
        <v>8</v>
      </c>
      <c r="E7" s="58">
        <v>8</v>
      </c>
      <c r="F7" s="58">
        <v>0</v>
      </c>
      <c r="G7" s="58">
        <v>3</v>
      </c>
      <c r="H7" s="58">
        <v>0</v>
      </c>
      <c r="I7" s="57">
        <f>SUM(G7:H7)</f>
        <v>3</v>
      </c>
      <c r="J7" s="129">
        <v>1</v>
      </c>
      <c r="K7" s="129">
        <v>0</v>
      </c>
      <c r="L7" s="129">
        <v>3</v>
      </c>
      <c r="M7" s="129">
        <v>0</v>
      </c>
      <c r="N7" s="129">
        <v>0</v>
      </c>
      <c r="O7" s="129">
        <v>0</v>
      </c>
      <c r="P7" s="129">
        <v>0</v>
      </c>
      <c r="Q7" s="129">
        <v>0</v>
      </c>
      <c r="R7" s="130">
        <f>SUM(J7:Q7)</f>
        <v>4</v>
      </c>
    </row>
    <row r="8" spans="1:18" ht="16.5" thickTop="1" thickBot="1">
      <c r="A8" s="61"/>
      <c r="B8" s="62"/>
      <c r="C8" s="62"/>
      <c r="D8" s="62"/>
      <c r="E8" s="62"/>
      <c r="F8" s="62"/>
      <c r="G8" s="62"/>
      <c r="H8" s="62"/>
      <c r="I8" s="61"/>
      <c r="J8" s="131"/>
      <c r="K8" s="131"/>
      <c r="L8" s="131"/>
      <c r="M8" s="131"/>
      <c r="N8" s="131"/>
      <c r="O8" s="131"/>
      <c r="P8" s="131"/>
      <c r="Q8" s="131"/>
      <c r="R8" s="131"/>
    </row>
    <row r="9" spans="1:18" s="132" customFormat="1" ht="16.5" thickTop="1" thickBot="1">
      <c r="A9" s="624" t="s">
        <v>269</v>
      </c>
      <c r="B9" s="625"/>
      <c r="C9" s="625"/>
      <c r="D9" s="625"/>
      <c r="E9" s="625"/>
      <c r="F9" s="625"/>
      <c r="G9" s="625"/>
      <c r="H9" s="625"/>
      <c r="I9" s="625"/>
      <c r="J9" s="625"/>
      <c r="K9" s="625"/>
      <c r="L9" s="625"/>
      <c r="M9" s="625"/>
      <c r="N9" s="625"/>
      <c r="O9" s="625"/>
      <c r="P9" s="625"/>
      <c r="Q9" s="625"/>
      <c r="R9" s="626"/>
    </row>
    <row r="10" spans="1:18" ht="15.75" customHeight="1" thickTop="1">
      <c r="A10" s="81" t="s">
        <v>343</v>
      </c>
      <c r="B10" s="618" t="s">
        <v>828</v>
      </c>
      <c r="C10" s="618"/>
      <c r="D10" s="618"/>
      <c r="E10" s="618"/>
      <c r="F10" s="618"/>
      <c r="G10" s="618"/>
      <c r="H10" s="618"/>
      <c r="I10" s="618"/>
      <c r="J10" s="618"/>
      <c r="K10" s="618"/>
      <c r="L10" s="618"/>
      <c r="M10" s="618"/>
      <c r="N10" s="618"/>
      <c r="O10" s="618"/>
      <c r="P10" s="618"/>
      <c r="Q10" s="618"/>
      <c r="R10" s="619"/>
    </row>
    <row r="11" spans="1:18" ht="15.75" thickBot="1">
      <c r="A11" s="82" t="s">
        <v>344</v>
      </c>
      <c r="B11" s="620" t="str">
        <f>"-"</f>
        <v>-</v>
      </c>
      <c r="C11" s="620"/>
      <c r="D11" s="620"/>
      <c r="E11" s="620"/>
      <c r="F11" s="620"/>
      <c r="G11" s="620"/>
      <c r="H11" s="620"/>
      <c r="I11" s="620"/>
      <c r="J11" s="620"/>
      <c r="K11" s="620"/>
      <c r="L11" s="620"/>
      <c r="M11" s="620"/>
      <c r="N11" s="620"/>
      <c r="O11" s="620"/>
      <c r="P11" s="620"/>
      <c r="Q11" s="620"/>
      <c r="R11" s="621"/>
    </row>
    <row r="12" spans="1:18" ht="15.75" thickTop="1"/>
    <row r="13" spans="1:18" ht="15" customHeight="1">
      <c r="B13" s="122"/>
      <c r="C13" s="122"/>
      <c r="D13" s="122"/>
      <c r="E13" s="122"/>
      <c r="F13" s="122"/>
      <c r="G13" s="122"/>
      <c r="H13" s="122"/>
      <c r="I13" s="122"/>
      <c r="J13" s="122"/>
      <c r="K13" s="122"/>
      <c r="L13" s="122"/>
      <c r="M13" s="122"/>
      <c r="N13" s="122"/>
    </row>
    <row r="14" spans="1:18" ht="35.25" customHeight="1" thickBot="1">
      <c r="A14" s="623" t="s">
        <v>693</v>
      </c>
      <c r="B14" s="623"/>
      <c r="C14" s="623"/>
      <c r="D14" s="623"/>
      <c r="E14" s="623"/>
      <c r="F14" s="623"/>
      <c r="G14" s="623"/>
      <c r="H14" s="623"/>
      <c r="I14" s="623"/>
      <c r="J14" s="623"/>
      <c r="K14" s="623"/>
      <c r="L14" s="623"/>
      <c r="M14" s="623"/>
      <c r="N14" s="623"/>
      <c r="O14" s="623"/>
      <c r="P14" s="623"/>
    </row>
    <row r="15" spans="1:18" ht="63" customHeight="1" thickTop="1">
      <c r="A15" s="545" t="s">
        <v>1</v>
      </c>
      <c r="B15" s="536" t="s">
        <v>656</v>
      </c>
      <c r="C15" s="564" t="s">
        <v>655</v>
      </c>
      <c r="D15" s="628" t="s">
        <v>200</v>
      </c>
      <c r="E15" s="629"/>
      <c r="F15" s="628" t="s">
        <v>3</v>
      </c>
      <c r="G15" s="629"/>
      <c r="H15" s="564" t="s">
        <v>241</v>
      </c>
      <c r="I15" s="628" t="s">
        <v>12</v>
      </c>
      <c r="J15" s="630"/>
      <c r="K15" s="630"/>
      <c r="L15" s="630"/>
      <c r="M15" s="630"/>
      <c r="N15" s="630"/>
      <c r="O15" s="630"/>
      <c r="P15" s="630"/>
      <c r="Q15" s="631"/>
    </row>
    <row r="16" spans="1:18" ht="63" customHeight="1" thickBot="1">
      <c r="A16" s="546"/>
      <c r="B16" s="541"/>
      <c r="C16" s="632"/>
      <c r="D16" s="281" t="s">
        <v>0</v>
      </c>
      <c r="E16" s="281" t="s">
        <v>5</v>
      </c>
      <c r="F16" s="282" t="s">
        <v>271</v>
      </c>
      <c r="G16" s="282" t="s">
        <v>272</v>
      </c>
      <c r="H16" s="632"/>
      <c r="I16" s="188" t="s">
        <v>13</v>
      </c>
      <c r="J16" s="188" t="s">
        <v>14</v>
      </c>
      <c r="K16" s="188" t="s">
        <v>15</v>
      </c>
      <c r="L16" s="188" t="s">
        <v>16</v>
      </c>
      <c r="M16" s="188" t="s">
        <v>17</v>
      </c>
      <c r="N16" s="188" t="s">
        <v>18</v>
      </c>
      <c r="O16" s="188" t="s">
        <v>181</v>
      </c>
      <c r="P16" s="188" t="s">
        <v>22</v>
      </c>
      <c r="Q16" s="283" t="s">
        <v>0</v>
      </c>
    </row>
    <row r="17" spans="1:18" ht="16.5" thickTop="1" thickBot="1">
      <c r="A17" s="60" t="s">
        <v>6</v>
      </c>
      <c r="B17" s="58">
        <v>8</v>
      </c>
      <c r="C17" s="58">
        <v>8</v>
      </c>
      <c r="D17" s="58">
        <v>0</v>
      </c>
      <c r="E17" s="58">
        <v>0</v>
      </c>
      <c r="F17" s="58">
        <v>0</v>
      </c>
      <c r="G17" s="58">
        <v>0</v>
      </c>
      <c r="H17" s="57">
        <f>SUM(F17:G17)</f>
        <v>0</v>
      </c>
      <c r="I17" s="129">
        <v>0</v>
      </c>
      <c r="J17" s="129">
        <v>0</v>
      </c>
      <c r="K17" s="129">
        <v>0</v>
      </c>
      <c r="L17" s="129">
        <v>0</v>
      </c>
      <c r="M17" s="129">
        <v>0</v>
      </c>
      <c r="N17" s="129">
        <v>0</v>
      </c>
      <c r="O17" s="129">
        <v>0</v>
      </c>
      <c r="P17" s="129">
        <v>0</v>
      </c>
      <c r="Q17" s="130">
        <f>SUM(I17:P17)</f>
        <v>0</v>
      </c>
    </row>
    <row r="18" spans="1:18" ht="16.5" thickTop="1" thickBot="1">
      <c r="A18" s="627"/>
      <c r="B18" s="627"/>
      <c r="C18" s="627"/>
      <c r="D18" s="627"/>
      <c r="E18" s="627"/>
      <c r="F18" s="133"/>
      <c r="G18" s="133"/>
      <c r="H18" s="133"/>
      <c r="I18" s="133"/>
    </row>
    <row r="19" spans="1:18" ht="16.5" thickTop="1" thickBot="1">
      <c r="A19" s="624" t="s">
        <v>269</v>
      </c>
      <c r="B19" s="625"/>
      <c r="C19" s="625"/>
      <c r="D19" s="625"/>
      <c r="E19" s="625"/>
      <c r="F19" s="625"/>
      <c r="G19" s="625"/>
      <c r="H19" s="625"/>
      <c r="I19" s="625"/>
      <c r="J19" s="625"/>
      <c r="K19" s="625"/>
      <c r="L19" s="625"/>
      <c r="M19" s="625"/>
      <c r="N19" s="625"/>
      <c r="O19" s="625"/>
      <c r="P19" s="626"/>
    </row>
    <row r="20" spans="1:18" ht="15.75" thickTop="1">
      <c r="A20" s="81" t="s">
        <v>343</v>
      </c>
      <c r="B20" s="633" t="str">
        <f>"-"</f>
        <v>-</v>
      </c>
      <c r="C20" s="633"/>
      <c r="D20" s="633"/>
      <c r="E20" s="633"/>
      <c r="F20" s="633"/>
      <c r="G20" s="633"/>
      <c r="H20" s="633"/>
      <c r="I20" s="633"/>
      <c r="J20" s="633"/>
      <c r="K20" s="633"/>
      <c r="L20" s="633"/>
      <c r="M20" s="633"/>
      <c r="N20" s="633"/>
      <c r="O20" s="633"/>
      <c r="P20" s="634"/>
    </row>
    <row r="21" spans="1:18" ht="15.75" thickBot="1">
      <c r="A21" s="82" t="s">
        <v>344</v>
      </c>
      <c r="B21" s="635" t="str">
        <f>"-"</f>
        <v>-</v>
      </c>
      <c r="C21" s="635"/>
      <c r="D21" s="635"/>
      <c r="E21" s="635"/>
      <c r="F21" s="635"/>
      <c r="G21" s="635"/>
      <c r="H21" s="635"/>
      <c r="I21" s="635"/>
      <c r="J21" s="635"/>
      <c r="K21" s="635"/>
      <c r="L21" s="635"/>
      <c r="M21" s="635"/>
      <c r="N21" s="635"/>
      <c r="O21" s="635"/>
      <c r="P21" s="636"/>
    </row>
    <row r="22" spans="1:18" ht="15" customHeight="1" thickTop="1">
      <c r="B22" s="122"/>
      <c r="C22" s="122"/>
      <c r="D22" s="122"/>
      <c r="E22" s="122"/>
      <c r="F22" s="122"/>
      <c r="G22" s="122"/>
      <c r="H22" s="122"/>
      <c r="I22" s="122"/>
      <c r="J22" s="122"/>
      <c r="K22" s="122"/>
    </row>
    <row r="23" spans="1:18" ht="15" customHeight="1">
      <c r="A23" s="622" t="s">
        <v>694</v>
      </c>
      <c r="B23" s="622"/>
      <c r="C23" s="622"/>
      <c r="D23" s="622"/>
      <c r="E23" s="622"/>
      <c r="F23" s="622"/>
      <c r="G23" s="622"/>
      <c r="H23" s="622"/>
      <c r="I23" s="622"/>
      <c r="J23" s="622"/>
      <c r="K23" s="622"/>
      <c r="L23" s="622"/>
      <c r="M23" s="622"/>
      <c r="N23" s="622"/>
      <c r="O23" s="622"/>
      <c r="P23" s="622"/>
      <c r="Q23" s="622"/>
      <c r="R23" s="622"/>
    </row>
    <row r="24" spans="1:18" ht="15" customHeight="1" thickBot="1">
      <c r="A24" s="623"/>
      <c r="B24" s="623"/>
      <c r="C24" s="623"/>
      <c r="D24" s="623"/>
      <c r="E24" s="623"/>
      <c r="F24" s="623"/>
      <c r="G24" s="623"/>
      <c r="H24" s="623"/>
      <c r="I24" s="623"/>
      <c r="J24" s="623"/>
      <c r="K24" s="623"/>
      <c r="L24" s="623"/>
      <c r="M24" s="623"/>
      <c r="N24" s="623"/>
      <c r="O24" s="623"/>
      <c r="P24" s="623"/>
      <c r="Q24" s="623"/>
      <c r="R24" s="623"/>
    </row>
    <row r="25" spans="1:18" ht="63" customHeight="1" thickTop="1">
      <c r="A25" s="545" t="s">
        <v>1</v>
      </c>
      <c r="B25" s="536" t="s">
        <v>652</v>
      </c>
      <c r="C25" s="536" t="s">
        <v>654</v>
      </c>
      <c r="D25" s="536" t="s">
        <v>199</v>
      </c>
      <c r="E25" s="536" t="s">
        <v>23</v>
      </c>
      <c r="F25" s="536"/>
      <c r="G25" s="536" t="s">
        <v>3</v>
      </c>
      <c r="H25" s="536"/>
      <c r="I25" s="536" t="s">
        <v>241</v>
      </c>
      <c r="J25" s="536" t="s">
        <v>12</v>
      </c>
      <c r="K25" s="536"/>
      <c r="L25" s="536"/>
      <c r="M25" s="536"/>
      <c r="N25" s="536"/>
      <c r="O25" s="536"/>
      <c r="P25" s="536"/>
      <c r="Q25" s="536"/>
      <c r="R25" s="540"/>
    </row>
    <row r="26" spans="1:18" ht="63" customHeight="1" thickBot="1">
      <c r="A26" s="546"/>
      <c r="B26" s="541"/>
      <c r="C26" s="541"/>
      <c r="D26" s="541"/>
      <c r="E26" s="186" t="s">
        <v>0</v>
      </c>
      <c r="F26" s="186" t="s">
        <v>5</v>
      </c>
      <c r="G26" s="187" t="s">
        <v>271</v>
      </c>
      <c r="H26" s="187" t="s">
        <v>272</v>
      </c>
      <c r="I26" s="541"/>
      <c r="J26" s="188" t="s">
        <v>13</v>
      </c>
      <c r="K26" s="188" t="s">
        <v>14</v>
      </c>
      <c r="L26" s="188" t="s">
        <v>15</v>
      </c>
      <c r="M26" s="188" t="s">
        <v>16</v>
      </c>
      <c r="N26" s="188" t="s">
        <v>17</v>
      </c>
      <c r="O26" s="188" t="s">
        <v>18</v>
      </c>
      <c r="P26" s="188" t="s">
        <v>181</v>
      </c>
      <c r="Q26" s="188" t="s">
        <v>22</v>
      </c>
      <c r="R26" s="189" t="s">
        <v>0</v>
      </c>
    </row>
    <row r="27" spans="1:18" ht="15" customHeight="1" thickTop="1" thickBot="1">
      <c r="A27" s="60" t="s">
        <v>6</v>
      </c>
      <c r="B27" s="58">
        <v>84</v>
      </c>
      <c r="C27" s="58">
        <v>87</v>
      </c>
      <c r="D27" s="58">
        <v>36</v>
      </c>
      <c r="E27" s="58">
        <v>36</v>
      </c>
      <c r="F27" s="58">
        <v>0</v>
      </c>
      <c r="G27" s="58">
        <v>25</v>
      </c>
      <c r="H27" s="58">
        <v>5</v>
      </c>
      <c r="I27" s="57">
        <f>SUM(G27:H27)</f>
        <v>30</v>
      </c>
      <c r="J27" s="129">
        <v>20</v>
      </c>
      <c r="K27" s="129">
        <v>4</v>
      </c>
      <c r="L27" s="129">
        <v>25</v>
      </c>
      <c r="M27" s="129">
        <v>0</v>
      </c>
      <c r="N27" s="129">
        <v>0</v>
      </c>
      <c r="O27" s="129">
        <v>8</v>
      </c>
      <c r="P27" s="129">
        <v>0</v>
      </c>
      <c r="Q27" s="129">
        <v>2</v>
      </c>
      <c r="R27" s="130">
        <f>SUM(J27:Q27)</f>
        <v>59</v>
      </c>
    </row>
    <row r="28" spans="1:18" ht="15" customHeight="1" thickTop="1" thickBot="1">
      <c r="A28" s="61"/>
      <c r="B28" s="62"/>
      <c r="C28" s="62"/>
      <c r="D28" s="62"/>
      <c r="E28" s="62"/>
      <c r="F28" s="62"/>
      <c r="G28" s="62"/>
      <c r="H28" s="62"/>
      <c r="I28" s="61"/>
      <c r="J28" s="131"/>
      <c r="K28" s="131"/>
      <c r="L28" s="131"/>
      <c r="M28" s="131"/>
      <c r="N28" s="131"/>
      <c r="O28" s="131"/>
      <c r="P28" s="131"/>
      <c r="Q28" s="131"/>
      <c r="R28" s="131"/>
    </row>
    <row r="29" spans="1:18" ht="15" customHeight="1" thickTop="1" thickBot="1">
      <c r="A29" s="624" t="s">
        <v>269</v>
      </c>
      <c r="B29" s="625"/>
      <c r="C29" s="625"/>
      <c r="D29" s="625"/>
      <c r="E29" s="625"/>
      <c r="F29" s="625"/>
      <c r="G29" s="625"/>
      <c r="H29" s="625"/>
      <c r="I29" s="625"/>
      <c r="J29" s="625"/>
      <c r="K29" s="625"/>
      <c r="L29" s="625"/>
      <c r="M29" s="625"/>
      <c r="N29" s="625"/>
      <c r="O29" s="625"/>
      <c r="P29" s="625"/>
      <c r="Q29" s="625"/>
      <c r="R29" s="626"/>
    </row>
    <row r="30" spans="1:18" ht="63.75" customHeight="1" thickTop="1">
      <c r="A30" s="81" t="s">
        <v>343</v>
      </c>
      <c r="B30" s="618" t="s">
        <v>829</v>
      </c>
      <c r="C30" s="618"/>
      <c r="D30" s="618"/>
      <c r="E30" s="618"/>
      <c r="F30" s="618"/>
      <c r="G30" s="618"/>
      <c r="H30" s="618"/>
      <c r="I30" s="618"/>
      <c r="J30" s="618"/>
      <c r="K30" s="618"/>
      <c r="L30" s="618"/>
      <c r="M30" s="618"/>
      <c r="N30" s="618"/>
      <c r="O30" s="618"/>
      <c r="P30" s="618"/>
      <c r="Q30" s="618"/>
      <c r="R30" s="619"/>
    </row>
    <row r="31" spans="1:18" ht="34.5" customHeight="1" thickBot="1">
      <c r="A31" s="82" t="s">
        <v>344</v>
      </c>
      <c r="B31" s="620" t="s">
        <v>830</v>
      </c>
      <c r="C31" s="620"/>
      <c r="D31" s="620"/>
      <c r="E31" s="620"/>
      <c r="F31" s="620"/>
      <c r="G31" s="620"/>
      <c r="H31" s="620"/>
      <c r="I31" s="620"/>
      <c r="J31" s="620"/>
      <c r="K31" s="620"/>
      <c r="L31" s="620"/>
      <c r="M31" s="620"/>
      <c r="N31" s="620"/>
      <c r="O31" s="620"/>
      <c r="P31" s="620"/>
      <c r="Q31" s="620"/>
      <c r="R31" s="621"/>
    </row>
    <row r="32" spans="1:18" ht="15" customHeight="1" thickTop="1">
      <c r="B32" s="122"/>
      <c r="C32" s="122"/>
      <c r="D32" s="122"/>
      <c r="E32" s="122"/>
      <c r="F32" s="122"/>
      <c r="G32" s="122"/>
      <c r="H32" s="122"/>
      <c r="I32" s="122"/>
      <c r="J32" s="122"/>
      <c r="K32" s="122"/>
    </row>
    <row r="33" spans="1:17" ht="15" customHeight="1">
      <c r="B33" s="122"/>
      <c r="C33" s="122"/>
      <c r="D33" s="122"/>
      <c r="E33" s="122"/>
      <c r="F33" s="122"/>
      <c r="G33" s="122"/>
      <c r="H33" s="122"/>
      <c r="I33" s="122"/>
      <c r="J33" s="122"/>
      <c r="K33" s="122"/>
    </row>
    <row r="34" spans="1:17" ht="39.75" customHeight="1" thickBot="1">
      <c r="A34" s="623" t="s">
        <v>695</v>
      </c>
      <c r="B34" s="623"/>
      <c r="C34" s="623"/>
      <c r="D34" s="623"/>
      <c r="E34" s="623"/>
      <c r="F34" s="623"/>
      <c r="G34" s="623"/>
      <c r="H34" s="623"/>
      <c r="I34" s="623"/>
      <c r="J34" s="623"/>
      <c r="K34" s="623"/>
      <c r="L34" s="623"/>
      <c r="M34" s="623"/>
      <c r="N34" s="623"/>
      <c r="O34" s="623"/>
      <c r="P34" s="623"/>
    </row>
    <row r="35" spans="1:17" ht="63" customHeight="1" thickTop="1">
      <c r="A35" s="545" t="s">
        <v>1</v>
      </c>
      <c r="B35" s="536" t="s">
        <v>652</v>
      </c>
      <c r="C35" s="536" t="s">
        <v>653</v>
      </c>
      <c r="D35" s="628" t="s">
        <v>200</v>
      </c>
      <c r="E35" s="629"/>
      <c r="F35" s="628" t="s">
        <v>3</v>
      </c>
      <c r="G35" s="629"/>
      <c r="H35" s="536" t="s">
        <v>241</v>
      </c>
      <c r="I35" s="628" t="s">
        <v>12</v>
      </c>
      <c r="J35" s="630"/>
      <c r="K35" s="630"/>
      <c r="L35" s="630"/>
      <c r="M35" s="630"/>
      <c r="N35" s="630"/>
      <c r="O35" s="630"/>
      <c r="P35" s="630"/>
      <c r="Q35" s="631"/>
    </row>
    <row r="36" spans="1:17" ht="63" customHeight="1" thickBot="1">
      <c r="A36" s="546"/>
      <c r="B36" s="541"/>
      <c r="C36" s="541"/>
      <c r="D36" s="281" t="s">
        <v>0</v>
      </c>
      <c r="E36" s="281" t="s">
        <v>5</v>
      </c>
      <c r="F36" s="282" t="s">
        <v>271</v>
      </c>
      <c r="G36" s="282" t="s">
        <v>272</v>
      </c>
      <c r="H36" s="541"/>
      <c r="I36" s="188" t="s">
        <v>13</v>
      </c>
      <c r="J36" s="188" t="s">
        <v>14</v>
      </c>
      <c r="K36" s="188" t="s">
        <v>15</v>
      </c>
      <c r="L36" s="188" t="s">
        <v>16</v>
      </c>
      <c r="M36" s="188" t="s">
        <v>17</v>
      </c>
      <c r="N36" s="188" t="s">
        <v>18</v>
      </c>
      <c r="O36" s="188" t="s">
        <v>181</v>
      </c>
      <c r="P36" s="188" t="s">
        <v>22</v>
      </c>
      <c r="Q36" s="189" t="s">
        <v>0</v>
      </c>
    </row>
    <row r="37" spans="1:17" ht="16.5" customHeight="1" thickTop="1" thickBot="1">
      <c r="A37" s="60" t="s">
        <v>6</v>
      </c>
      <c r="B37" s="58">
        <v>84</v>
      </c>
      <c r="C37" s="58">
        <v>87</v>
      </c>
      <c r="D37" s="58">
        <v>4</v>
      </c>
      <c r="E37" s="58">
        <v>0</v>
      </c>
      <c r="F37" s="58">
        <v>0</v>
      </c>
      <c r="G37" s="58">
        <v>0</v>
      </c>
      <c r="H37" s="57">
        <f>SUM(F37:G37)</f>
        <v>0</v>
      </c>
      <c r="I37" s="129">
        <v>0</v>
      </c>
      <c r="J37" s="129">
        <v>0</v>
      </c>
      <c r="K37" s="129">
        <v>0</v>
      </c>
      <c r="L37" s="129">
        <v>0</v>
      </c>
      <c r="M37" s="129">
        <v>0</v>
      </c>
      <c r="N37" s="129">
        <v>0</v>
      </c>
      <c r="O37" s="129">
        <v>0</v>
      </c>
      <c r="P37" s="129">
        <v>0</v>
      </c>
      <c r="Q37" s="130">
        <f>SUM(I37:P37)</f>
        <v>0</v>
      </c>
    </row>
    <row r="38" spans="1:17" ht="16.5" customHeight="1" thickTop="1" thickBot="1">
      <c r="A38" s="627"/>
      <c r="B38" s="627"/>
      <c r="C38" s="627"/>
      <c r="D38" s="627"/>
      <c r="E38" s="627"/>
      <c r="F38" s="133"/>
      <c r="G38" s="133"/>
      <c r="H38" s="133"/>
      <c r="I38" s="133"/>
    </row>
    <row r="39" spans="1:17" ht="16.5" customHeight="1" thickTop="1" thickBot="1">
      <c r="A39" s="624" t="s">
        <v>269</v>
      </c>
      <c r="B39" s="625"/>
      <c r="C39" s="625"/>
      <c r="D39" s="625"/>
      <c r="E39" s="625"/>
      <c r="F39" s="625"/>
      <c r="G39" s="625"/>
      <c r="H39" s="625"/>
      <c r="I39" s="625"/>
      <c r="J39" s="625"/>
      <c r="K39" s="625"/>
      <c r="L39" s="625"/>
      <c r="M39" s="625"/>
      <c r="N39" s="625"/>
      <c r="O39" s="625"/>
      <c r="P39" s="626"/>
    </row>
    <row r="40" spans="1:17" ht="16.5" customHeight="1" thickTop="1">
      <c r="A40" s="81" t="s">
        <v>343</v>
      </c>
      <c r="B40" s="633" t="str">
        <f>"-"</f>
        <v>-</v>
      </c>
      <c r="C40" s="633"/>
      <c r="D40" s="633"/>
      <c r="E40" s="633"/>
      <c r="F40" s="633"/>
      <c r="G40" s="633"/>
      <c r="H40" s="633"/>
      <c r="I40" s="633"/>
      <c r="J40" s="633"/>
      <c r="K40" s="633"/>
      <c r="L40" s="633"/>
      <c r="M40" s="633"/>
      <c r="N40" s="633"/>
      <c r="O40" s="633"/>
      <c r="P40" s="634"/>
    </row>
    <row r="41" spans="1:17" ht="16.5" customHeight="1" thickBot="1">
      <c r="A41" s="82" t="s">
        <v>344</v>
      </c>
      <c r="B41" s="635" t="str">
        <f>"-"</f>
        <v>-</v>
      </c>
      <c r="C41" s="635"/>
      <c r="D41" s="635"/>
      <c r="E41" s="635"/>
      <c r="F41" s="635"/>
      <c r="G41" s="635"/>
      <c r="H41" s="635"/>
      <c r="I41" s="635"/>
      <c r="J41" s="635"/>
      <c r="K41" s="635"/>
      <c r="L41" s="635"/>
      <c r="M41" s="635"/>
      <c r="N41" s="635"/>
      <c r="O41" s="635"/>
      <c r="P41" s="636"/>
    </row>
    <row r="42" spans="1:17" ht="15.75" thickTop="1"/>
  </sheetData>
  <sheetProtection formatCells="0" formatColumns="0" formatRows="0" insertColumns="0" insertRows="0" insertHyperlinks="0" deleteColumns="0" deleteRows="0" sort="0" autoFilter="0" pivotTables="0"/>
  <mergeCells count="49">
    <mergeCell ref="A39:P39"/>
    <mergeCell ref="B40:P40"/>
    <mergeCell ref="B41:P41"/>
    <mergeCell ref="A14:P14"/>
    <mergeCell ref="A34:P34"/>
    <mergeCell ref="A35:A36"/>
    <mergeCell ref="C35:C36"/>
    <mergeCell ref="H35:H36"/>
    <mergeCell ref="B21:P21"/>
    <mergeCell ref="B20:P20"/>
    <mergeCell ref="A19:P19"/>
    <mergeCell ref="A29:R29"/>
    <mergeCell ref="B30:R30"/>
    <mergeCell ref="B31:R31"/>
    <mergeCell ref="B35:B36"/>
    <mergeCell ref="D35:E35"/>
    <mergeCell ref="A38:E38"/>
    <mergeCell ref="F35:G35"/>
    <mergeCell ref="I35:Q35"/>
    <mergeCell ref="D15:E15"/>
    <mergeCell ref="F15:G15"/>
    <mergeCell ref="H15:H16"/>
    <mergeCell ref="I15:Q15"/>
    <mergeCell ref="C15:C16"/>
    <mergeCell ref="I25:I26"/>
    <mergeCell ref="A18:E18"/>
    <mergeCell ref="G25:H25"/>
    <mergeCell ref="B5:B6"/>
    <mergeCell ref="C5:C6"/>
    <mergeCell ref="D5:D6"/>
    <mergeCell ref="I5:I6"/>
    <mergeCell ref="A5:A6"/>
    <mergeCell ref="G5:H5"/>
    <mergeCell ref="A1:R1"/>
    <mergeCell ref="A25:A26"/>
    <mergeCell ref="B25:B26"/>
    <mergeCell ref="C25:C26"/>
    <mergeCell ref="D25:D26"/>
    <mergeCell ref="E25:F25"/>
    <mergeCell ref="E5:F5"/>
    <mergeCell ref="B10:R10"/>
    <mergeCell ref="B11:R11"/>
    <mergeCell ref="A15:A16"/>
    <mergeCell ref="B15:B16"/>
    <mergeCell ref="J25:R25"/>
    <mergeCell ref="A3:R4"/>
    <mergeCell ref="A23:R24"/>
    <mergeCell ref="A9:R9"/>
    <mergeCell ref="J5:R5"/>
  </mergeCells>
  <dataValidations count="1">
    <dataValidation type="whole" allowBlank="1" showInputMessage="1" showErrorMessage="1" errorTitle="Zła wartość" error="Komórka przyjmuje tylko wartości liczbowe całkowite" sqref="J27:R27 B7:H8 I17:Q17 B27:H28 J7:R7 B17:G17 B37:G37 I37:Q37">
      <formula1>0</formula1>
      <formula2>10000000000000000</formula2>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theme="6" tint="0.59999389629810485"/>
  </sheetPr>
  <dimension ref="A1:J19"/>
  <sheetViews>
    <sheetView showGridLines="0" topLeftCell="B1" zoomScale="130" zoomScaleNormal="130" workbookViewId="0">
      <selection activeCell="C20" sqref="C20"/>
    </sheetView>
  </sheetViews>
  <sheetFormatPr defaultRowHeight="15"/>
  <cols>
    <col min="1" max="1" width="20.28515625" style="115" customWidth="1"/>
    <col min="2" max="2" width="22.7109375" style="115" customWidth="1"/>
    <col min="3" max="3" width="25.85546875" style="115" customWidth="1"/>
    <col min="4" max="4" width="22.85546875" style="115" customWidth="1"/>
    <col min="5" max="5" width="24.7109375" style="115" customWidth="1"/>
    <col min="6" max="6" width="28" style="115" customWidth="1"/>
    <col min="7" max="7" width="13.140625" style="115" customWidth="1"/>
    <col min="8" max="8" width="15.42578125" style="115" customWidth="1"/>
    <col min="9" max="9" width="13.85546875" style="115" customWidth="1"/>
    <col min="10" max="11" width="9.140625" style="115"/>
    <col min="12" max="12" width="10" style="115" customWidth="1"/>
    <col min="13" max="13" width="12" style="115" customWidth="1"/>
    <col min="14" max="14" width="9.140625" style="115"/>
    <col min="15" max="15" width="6.140625" style="115" customWidth="1"/>
    <col min="16" max="16384" width="9.140625" style="115"/>
  </cols>
  <sheetData>
    <row r="1" spans="1:10" ht="18.75">
      <c r="A1" s="638" t="s">
        <v>696</v>
      </c>
      <c r="B1" s="475"/>
      <c r="C1" s="475"/>
      <c r="D1" s="475"/>
      <c r="E1" s="475"/>
      <c r="F1" s="475"/>
      <c r="G1" s="475"/>
      <c r="H1" s="475"/>
      <c r="I1" s="475"/>
      <c r="J1" s="475"/>
    </row>
    <row r="3" spans="1:10" ht="16.5" thickBot="1">
      <c r="A3" s="505" t="s">
        <v>697</v>
      </c>
      <c r="B3" s="505"/>
      <c r="C3" s="505"/>
      <c r="D3" s="505"/>
      <c r="E3" s="505"/>
      <c r="F3" s="505"/>
      <c r="G3" s="505"/>
      <c r="H3" s="505"/>
      <c r="I3" s="505"/>
      <c r="J3" s="505"/>
    </row>
    <row r="4" spans="1:10" ht="62.25" customHeight="1" thickTop="1">
      <c r="A4" s="545" t="s">
        <v>110</v>
      </c>
      <c r="B4" s="208" t="s">
        <v>194</v>
      </c>
      <c r="C4" s="208" t="s">
        <v>111</v>
      </c>
      <c r="D4" s="536" t="s">
        <v>193</v>
      </c>
      <c r="E4" s="208" t="s">
        <v>113</v>
      </c>
      <c r="F4" s="536" t="s">
        <v>115</v>
      </c>
      <c r="G4" s="536" t="s">
        <v>116</v>
      </c>
      <c r="H4" s="540" t="s">
        <v>117</v>
      </c>
    </row>
    <row r="5" spans="1:10" ht="15.75" thickBot="1">
      <c r="A5" s="546"/>
      <c r="B5" s="186" t="s">
        <v>195</v>
      </c>
      <c r="C5" s="186" t="s">
        <v>112</v>
      </c>
      <c r="D5" s="541"/>
      <c r="E5" s="186" t="s">
        <v>114</v>
      </c>
      <c r="F5" s="541"/>
      <c r="G5" s="541"/>
      <c r="H5" s="640"/>
    </row>
    <row r="6" spans="1:10" ht="48.75" thickTop="1">
      <c r="A6" s="392" t="s">
        <v>822</v>
      </c>
      <c r="B6" s="393" t="s">
        <v>784</v>
      </c>
      <c r="C6" s="393" t="s">
        <v>785</v>
      </c>
      <c r="D6" s="370" t="s">
        <v>786</v>
      </c>
      <c r="E6" s="394" t="s">
        <v>787</v>
      </c>
      <c r="F6" s="394" t="s">
        <v>788</v>
      </c>
      <c r="G6" s="393" t="s">
        <v>789</v>
      </c>
      <c r="H6" s="395">
        <v>0</v>
      </c>
    </row>
    <row r="7" spans="1:10" s="329" customFormat="1" ht="48">
      <c r="A7" s="36" t="s">
        <v>822</v>
      </c>
      <c r="B7" s="386" t="s">
        <v>790</v>
      </c>
      <c r="C7" s="386" t="s">
        <v>791</v>
      </c>
      <c r="D7" s="371" t="s">
        <v>786</v>
      </c>
      <c r="E7" s="371" t="s">
        <v>792</v>
      </c>
      <c r="F7" s="371" t="s">
        <v>793</v>
      </c>
      <c r="G7" s="386" t="s">
        <v>789</v>
      </c>
      <c r="H7" s="372">
        <v>0</v>
      </c>
    </row>
    <row r="8" spans="1:10" s="329" customFormat="1" ht="48">
      <c r="A8" s="36" t="s">
        <v>822</v>
      </c>
      <c r="B8" s="386" t="s">
        <v>794</v>
      </c>
      <c r="C8" s="386" t="s">
        <v>795</v>
      </c>
      <c r="D8" s="371" t="s">
        <v>786</v>
      </c>
      <c r="E8" s="371" t="s">
        <v>796</v>
      </c>
      <c r="F8" s="385" t="s">
        <v>788</v>
      </c>
      <c r="G8" s="386" t="s">
        <v>789</v>
      </c>
      <c r="H8" s="372">
        <v>0</v>
      </c>
    </row>
    <row r="9" spans="1:10" s="329" customFormat="1" ht="204.75">
      <c r="A9" s="36" t="s">
        <v>823</v>
      </c>
      <c r="B9" s="386" t="s">
        <v>797</v>
      </c>
      <c r="C9" s="386" t="s">
        <v>798</v>
      </c>
      <c r="D9" s="371" t="s">
        <v>786</v>
      </c>
      <c r="E9" s="371" t="s">
        <v>799</v>
      </c>
      <c r="F9" s="371" t="s">
        <v>800</v>
      </c>
      <c r="G9" s="396" t="s">
        <v>801</v>
      </c>
      <c r="H9" s="372" t="s">
        <v>48</v>
      </c>
    </row>
    <row r="10" spans="1:10" s="329" customFormat="1" ht="217.5">
      <c r="A10" s="36" t="s">
        <v>824</v>
      </c>
      <c r="B10" s="386" t="s">
        <v>802</v>
      </c>
      <c r="C10" s="387" t="s">
        <v>803</v>
      </c>
      <c r="D10" s="371" t="s">
        <v>786</v>
      </c>
      <c r="E10" s="371" t="s">
        <v>804</v>
      </c>
      <c r="F10" s="371" t="s">
        <v>805</v>
      </c>
      <c r="G10" s="388" t="s">
        <v>806</v>
      </c>
      <c r="H10" s="372" t="s">
        <v>48</v>
      </c>
    </row>
    <row r="11" spans="1:10" s="329" customFormat="1" ht="36">
      <c r="A11" s="397" t="s">
        <v>825</v>
      </c>
      <c r="B11" s="389" t="s">
        <v>807</v>
      </c>
      <c r="C11" s="387" t="s">
        <v>808</v>
      </c>
      <c r="D11" s="371" t="s">
        <v>786</v>
      </c>
      <c r="E11" s="371" t="s">
        <v>809</v>
      </c>
      <c r="F11" s="371" t="s">
        <v>810</v>
      </c>
      <c r="G11" s="390" t="s">
        <v>811</v>
      </c>
      <c r="H11" s="372">
        <v>0</v>
      </c>
    </row>
    <row r="12" spans="1:10" s="329" customFormat="1" ht="140.25">
      <c r="A12" s="397" t="s">
        <v>826</v>
      </c>
      <c r="B12" s="389" t="s">
        <v>812</v>
      </c>
      <c r="C12" s="387" t="s">
        <v>813</v>
      </c>
      <c r="D12" s="371" t="s">
        <v>786</v>
      </c>
      <c r="E12" s="373" t="s">
        <v>814</v>
      </c>
      <c r="F12" s="371" t="s">
        <v>815</v>
      </c>
      <c r="G12" s="391" t="s">
        <v>816</v>
      </c>
      <c r="H12" s="372" t="s">
        <v>817</v>
      </c>
    </row>
    <row r="13" spans="1:10" ht="55.5" customHeight="1" thickBot="1">
      <c r="A13" s="22" t="s">
        <v>827</v>
      </c>
      <c r="B13" s="20" t="s">
        <v>818</v>
      </c>
      <c r="C13" s="398" t="s">
        <v>819</v>
      </c>
      <c r="D13" s="374" t="s">
        <v>786</v>
      </c>
      <c r="E13" s="99" t="s">
        <v>820</v>
      </c>
      <c r="F13" s="99" t="s">
        <v>821</v>
      </c>
      <c r="G13" s="399" t="s">
        <v>811</v>
      </c>
      <c r="H13" s="23">
        <v>0</v>
      </c>
    </row>
    <row r="14" spans="1:10" ht="15.75" thickTop="1">
      <c r="A14" s="639" t="s">
        <v>120</v>
      </c>
      <c r="B14" s="639"/>
      <c r="C14" s="639"/>
    </row>
    <row r="16" spans="1:10" ht="16.5" customHeight="1" thickBot="1">
      <c r="A16" s="637" t="s">
        <v>698</v>
      </c>
      <c r="B16" s="637"/>
      <c r="C16" s="637"/>
      <c r="D16" s="637"/>
      <c r="E16" s="637"/>
      <c r="F16" s="637"/>
      <c r="G16" s="637"/>
      <c r="H16" s="637"/>
    </row>
    <row r="17" spans="1:2" ht="25.5" thickTop="1" thickBot="1">
      <c r="A17" s="190" t="s">
        <v>118</v>
      </c>
      <c r="B17" s="191" t="s">
        <v>119</v>
      </c>
    </row>
    <row r="18" spans="1:2" ht="16.5" thickTop="1" thickBot="1">
      <c r="A18" s="98">
        <v>8</v>
      </c>
      <c r="B18" s="25">
        <v>8</v>
      </c>
    </row>
    <row r="19" spans="1:2" ht="15.75" thickTop="1"/>
  </sheetData>
  <sheetProtection formatCells="0" formatColumns="0" formatRows="0" insertHyperlinks="0" deleteColumns="0" deleteRows="0" sort="0" autoFilter="0" pivotTables="0"/>
  <mergeCells count="9">
    <mergeCell ref="A16:H16"/>
    <mergeCell ref="A1:J1"/>
    <mergeCell ref="A3:J3"/>
    <mergeCell ref="A4:A5"/>
    <mergeCell ref="D4:D5"/>
    <mergeCell ref="A14:C14"/>
    <mergeCell ref="F4:F5"/>
    <mergeCell ref="G4:G5"/>
    <mergeCell ref="H4:H5"/>
  </mergeCells>
  <dataValidations count="3">
    <dataValidation type="whole" allowBlank="1" showInputMessage="1" showErrorMessage="1" errorTitle="Zła wartość" error="Komórka przyjmuje tylko wartości liczbowe całkowite" sqref="A18:B18">
      <formula1>0</formula1>
      <formula2>10000000000000000000</formula2>
    </dataValidation>
    <dataValidation type="list" allowBlank="1" showInputMessage="1" showErrorMessage="1" error="Proszę wybrać z listy" sqref="D7:D12 D13">
      <formula1>$M$6:$M$7</formula1>
    </dataValidation>
    <dataValidation type="list" allowBlank="1" showInputMessage="1" showErrorMessage="1" error="Proszę wybrać z listy" sqref="D6">
      <formula1>$M$6:$M$13</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0">
    <tabColor theme="6" tint="0.59999389629810485"/>
  </sheetPr>
  <dimension ref="A1:T21"/>
  <sheetViews>
    <sheetView showGridLines="0" zoomScale="115" zoomScaleNormal="115" workbookViewId="0">
      <selection activeCell="B21" sqref="B21"/>
    </sheetView>
  </sheetViews>
  <sheetFormatPr defaultRowHeight="15"/>
  <cols>
    <col min="1" max="1" width="20.5703125" style="115" customWidth="1"/>
    <col min="2" max="2" width="19.7109375" style="115" customWidth="1"/>
    <col min="3" max="3" width="22.42578125" style="115" customWidth="1"/>
    <col min="4" max="4" width="9.140625" style="115"/>
    <col min="5" max="5" width="15.7109375" style="115" customWidth="1"/>
    <col min="6" max="11" width="9.140625" style="115"/>
    <col min="12" max="12" width="15" style="115" customWidth="1"/>
    <col min="13" max="13" width="9.140625" style="115"/>
    <col min="14" max="14" width="8.140625" style="115" customWidth="1"/>
    <col min="15" max="19" width="9.140625" style="115"/>
    <col min="20" max="20" width="9.140625" style="115" customWidth="1"/>
    <col min="21" max="16384" width="9.140625" style="115"/>
  </cols>
  <sheetData>
    <row r="1" spans="1:20" ht="18.75" customHeight="1">
      <c r="A1" s="648" t="s">
        <v>699</v>
      </c>
      <c r="B1" s="648"/>
      <c r="C1" s="648"/>
      <c r="D1" s="648"/>
      <c r="E1" s="648"/>
      <c r="F1" s="648"/>
      <c r="G1" s="648"/>
      <c r="H1" s="648"/>
      <c r="I1" s="648"/>
      <c r="J1" s="648"/>
      <c r="K1" s="648"/>
      <c r="L1" s="648"/>
      <c r="M1" s="648"/>
      <c r="N1" s="648"/>
      <c r="O1" s="648"/>
      <c r="P1" s="648"/>
      <c r="Q1" s="648"/>
      <c r="R1" s="648"/>
      <c r="S1" s="648"/>
      <c r="T1" s="648"/>
    </row>
    <row r="2" spans="1:20">
      <c r="A2" s="648"/>
      <c r="B2" s="648"/>
      <c r="C2" s="648"/>
      <c r="D2" s="648"/>
      <c r="E2" s="648"/>
      <c r="F2" s="648"/>
      <c r="G2" s="648"/>
      <c r="H2" s="648"/>
      <c r="I2" s="648"/>
      <c r="J2" s="648"/>
      <c r="K2" s="648"/>
      <c r="L2" s="648"/>
      <c r="M2" s="648"/>
      <c r="N2" s="648"/>
      <c r="O2" s="648"/>
      <c r="P2" s="648"/>
      <c r="Q2" s="648"/>
      <c r="R2" s="648"/>
      <c r="S2" s="648"/>
      <c r="T2" s="648"/>
    </row>
    <row r="3" spans="1:20" ht="18.75">
      <c r="A3" s="138"/>
      <c r="B3" s="138"/>
      <c r="C3" s="138"/>
      <c r="D3" s="138"/>
      <c r="E3" s="138"/>
      <c r="F3" s="138"/>
      <c r="G3" s="138"/>
      <c r="H3" s="138"/>
      <c r="I3" s="138"/>
      <c r="J3" s="138"/>
      <c r="K3" s="138"/>
      <c r="L3" s="138"/>
      <c r="M3" s="138"/>
      <c r="N3" s="138"/>
      <c r="O3" s="138"/>
      <c r="P3" s="138"/>
      <c r="Q3" s="138"/>
      <c r="R3" s="138"/>
      <c r="S3" s="138"/>
      <c r="T3" s="138"/>
    </row>
    <row r="4" spans="1:20">
      <c r="A4" s="515" t="s">
        <v>700</v>
      </c>
      <c r="B4" s="515"/>
      <c r="C4" s="515"/>
      <c r="D4" s="515"/>
      <c r="E4" s="515"/>
      <c r="F4" s="515"/>
      <c r="G4" s="515"/>
      <c r="H4" s="515"/>
      <c r="I4" s="515"/>
      <c r="J4" s="515"/>
      <c r="K4" s="515"/>
      <c r="L4" s="515"/>
      <c r="M4" s="515"/>
      <c r="N4" s="515"/>
      <c r="O4" s="515"/>
      <c r="P4" s="515"/>
      <c r="Q4" s="515"/>
      <c r="R4" s="515"/>
      <c r="S4" s="515"/>
      <c r="T4" s="515"/>
    </row>
    <row r="5" spans="1:20" ht="15.75" thickBot="1">
      <c r="A5" s="515"/>
      <c r="B5" s="515"/>
      <c r="C5" s="515"/>
      <c r="D5" s="515"/>
      <c r="E5" s="515"/>
      <c r="F5" s="515"/>
      <c r="G5" s="515"/>
      <c r="H5" s="515"/>
      <c r="I5" s="515"/>
      <c r="J5" s="515"/>
      <c r="K5" s="515"/>
      <c r="L5" s="515"/>
      <c r="M5" s="515"/>
      <c r="N5" s="515"/>
      <c r="O5" s="515"/>
      <c r="P5" s="515"/>
      <c r="Q5" s="515"/>
      <c r="R5" s="515"/>
      <c r="S5" s="515"/>
      <c r="T5" s="515"/>
    </row>
    <row r="6" spans="1:20" ht="64.5" customHeight="1" thickTop="1">
      <c r="A6" s="545" t="s">
        <v>369</v>
      </c>
      <c r="B6" s="536" t="s">
        <v>40</v>
      </c>
      <c r="C6" s="536" t="s">
        <v>41</v>
      </c>
      <c r="D6" s="536" t="s">
        <v>42</v>
      </c>
      <c r="E6" s="536"/>
      <c r="F6" s="536" t="s">
        <v>43</v>
      </c>
      <c r="G6" s="536"/>
      <c r="H6" s="536"/>
      <c r="I6" s="536" t="s">
        <v>3</v>
      </c>
      <c r="J6" s="536"/>
      <c r="K6" s="536" t="s">
        <v>44</v>
      </c>
      <c r="L6" s="536" t="s">
        <v>405</v>
      </c>
      <c r="M6" s="628" t="s">
        <v>12</v>
      </c>
      <c r="N6" s="630"/>
      <c r="O6" s="630"/>
      <c r="P6" s="630"/>
      <c r="Q6" s="631"/>
    </row>
    <row r="7" spans="1:20" ht="126" customHeight="1" thickBot="1">
      <c r="A7" s="546"/>
      <c r="B7" s="541"/>
      <c r="C7" s="541"/>
      <c r="D7" s="188" t="s">
        <v>45</v>
      </c>
      <c r="E7" s="188" t="s">
        <v>38</v>
      </c>
      <c r="F7" s="188" t="s">
        <v>46</v>
      </c>
      <c r="G7" s="188" t="s">
        <v>47</v>
      </c>
      <c r="H7" s="188" t="s">
        <v>658</v>
      </c>
      <c r="I7" s="187" t="s">
        <v>271</v>
      </c>
      <c r="J7" s="187" t="s">
        <v>272</v>
      </c>
      <c r="K7" s="541"/>
      <c r="L7" s="541"/>
      <c r="M7" s="188" t="s">
        <v>13</v>
      </c>
      <c r="N7" s="188" t="s">
        <v>14</v>
      </c>
      <c r="O7" s="188" t="s">
        <v>48</v>
      </c>
      <c r="P7" s="188" t="s">
        <v>49</v>
      </c>
      <c r="Q7" s="189" t="s">
        <v>245</v>
      </c>
    </row>
    <row r="8" spans="1:20" ht="18" customHeight="1" thickTop="1" thickBot="1">
      <c r="A8" s="172">
        <v>4</v>
      </c>
      <c r="B8" s="99">
        <v>16</v>
      </c>
      <c r="C8" s="99">
        <v>0</v>
      </c>
      <c r="D8" s="99">
        <v>16</v>
      </c>
      <c r="E8" s="99">
        <v>0</v>
      </c>
      <c r="F8" s="99">
        <v>16</v>
      </c>
      <c r="G8" s="99">
        <v>0</v>
      </c>
      <c r="H8" s="99">
        <v>0</v>
      </c>
      <c r="I8" s="99">
        <v>0</v>
      </c>
      <c r="J8" s="99">
        <v>0</v>
      </c>
      <c r="K8" s="99">
        <v>3</v>
      </c>
      <c r="L8" s="99">
        <v>0</v>
      </c>
      <c r="M8" s="99">
        <v>0</v>
      </c>
      <c r="N8" s="99">
        <v>0</v>
      </c>
      <c r="O8" s="99">
        <v>0</v>
      </c>
      <c r="P8" s="99">
        <v>0</v>
      </c>
      <c r="Q8" s="75">
        <v>0</v>
      </c>
    </row>
    <row r="9" spans="1:20" ht="15.75" thickTop="1">
      <c r="A9" s="647"/>
      <c r="B9" s="647"/>
      <c r="C9" s="647"/>
      <c r="D9" s="647"/>
      <c r="E9" s="647"/>
      <c r="F9" s="647"/>
      <c r="G9" s="647"/>
    </row>
    <row r="10" spans="1:20">
      <c r="A10" s="97"/>
      <c r="B10" s="97"/>
      <c r="C10" s="97"/>
      <c r="D10" s="97"/>
      <c r="E10" s="97"/>
      <c r="F10" s="97"/>
      <c r="G10" s="97"/>
    </row>
    <row r="11" spans="1:20">
      <c r="A11" s="97"/>
      <c r="B11" s="97"/>
      <c r="C11" s="97"/>
      <c r="D11" s="97"/>
      <c r="E11" s="97"/>
      <c r="F11" s="97"/>
      <c r="G11" s="97"/>
    </row>
    <row r="12" spans="1:20">
      <c r="A12" s="97"/>
      <c r="B12" s="97"/>
      <c r="C12" s="97"/>
      <c r="D12" s="97"/>
      <c r="E12" s="97"/>
      <c r="F12" s="97"/>
      <c r="G12" s="97"/>
    </row>
    <row r="13" spans="1:20" s="329" customFormat="1">
      <c r="A13" s="334"/>
      <c r="B13" s="334"/>
      <c r="C13" s="334"/>
      <c r="D13" s="334"/>
      <c r="E13" s="334"/>
      <c r="F13" s="334"/>
      <c r="G13" s="334"/>
    </row>
    <row r="14" spans="1:20" s="329" customFormat="1">
      <c r="A14" s="334"/>
      <c r="B14" s="334"/>
      <c r="C14" s="334"/>
      <c r="D14" s="334"/>
      <c r="E14" s="334"/>
      <c r="F14" s="334"/>
      <c r="G14" s="334"/>
    </row>
    <row r="15" spans="1:20" s="329" customFormat="1">
      <c r="A15" s="334"/>
      <c r="B15" s="334"/>
      <c r="C15" s="334"/>
      <c r="D15" s="334"/>
      <c r="E15" s="334"/>
      <c r="F15" s="334"/>
      <c r="G15" s="334"/>
    </row>
    <row r="16" spans="1:20" s="329" customFormat="1">
      <c r="A16" s="334"/>
      <c r="B16" s="334"/>
      <c r="C16" s="334"/>
      <c r="D16" s="334"/>
      <c r="E16" s="334"/>
      <c r="F16" s="334"/>
      <c r="G16" s="334"/>
    </row>
    <row r="17" spans="1:17" s="329" customFormat="1" ht="15.75" thickBot="1">
      <c r="A17" s="334"/>
      <c r="B17" s="334"/>
      <c r="C17" s="334"/>
      <c r="D17" s="334"/>
      <c r="E17" s="334"/>
      <c r="F17" s="334"/>
      <c r="G17" s="334"/>
    </row>
    <row r="18" spans="1:17" ht="16.5" thickTop="1" thickBot="1">
      <c r="A18" s="542" t="s">
        <v>269</v>
      </c>
      <c r="B18" s="543"/>
      <c r="C18" s="543"/>
      <c r="D18" s="543"/>
      <c r="E18" s="543"/>
      <c r="F18" s="543"/>
      <c r="G18" s="543"/>
      <c r="H18" s="543"/>
      <c r="I18" s="543"/>
      <c r="J18" s="543"/>
      <c r="K18" s="543"/>
      <c r="L18" s="543"/>
      <c r="M18" s="543"/>
      <c r="N18" s="543"/>
      <c r="O18" s="543"/>
      <c r="P18" s="543"/>
      <c r="Q18" s="544"/>
    </row>
    <row r="19" spans="1:17" ht="15.75" thickTop="1">
      <c r="A19" s="80" t="s">
        <v>343</v>
      </c>
      <c r="B19" s="641" t="str">
        <f>"-"</f>
        <v>-</v>
      </c>
      <c r="C19" s="642"/>
      <c r="D19" s="642"/>
      <c r="E19" s="642"/>
      <c r="F19" s="642"/>
      <c r="G19" s="642"/>
      <c r="H19" s="642"/>
      <c r="I19" s="642"/>
      <c r="J19" s="642"/>
      <c r="K19" s="642"/>
      <c r="L19" s="642"/>
      <c r="M19" s="642"/>
      <c r="N19" s="642"/>
      <c r="O19" s="642"/>
      <c r="P19" s="642"/>
      <c r="Q19" s="643"/>
    </row>
    <row r="20" spans="1:17" ht="15.75" thickBot="1">
      <c r="A20" s="76" t="s">
        <v>344</v>
      </c>
      <c r="B20" s="644" t="str">
        <f>"-"</f>
        <v>-</v>
      </c>
      <c r="C20" s="645"/>
      <c r="D20" s="645"/>
      <c r="E20" s="645"/>
      <c r="F20" s="645"/>
      <c r="G20" s="645"/>
      <c r="H20" s="645"/>
      <c r="I20" s="645"/>
      <c r="J20" s="645"/>
      <c r="K20" s="645"/>
      <c r="L20" s="645"/>
      <c r="M20" s="645"/>
      <c r="N20" s="645"/>
      <c r="O20" s="645"/>
      <c r="P20" s="645"/>
      <c r="Q20" s="646"/>
    </row>
    <row r="21" spans="1:17" ht="15.75" thickTop="1"/>
  </sheetData>
  <sheetProtection formatCells="0" formatColumns="0" formatRows="0" insertColumns="0" insertRows="0" insertHyperlinks="0" deleteColumns="0" deleteRows="0" sort="0" autoFilter="0" pivotTables="0"/>
  <mergeCells count="15">
    <mergeCell ref="B19:Q19"/>
    <mergeCell ref="B20:Q20"/>
    <mergeCell ref="A9:G9"/>
    <mergeCell ref="A1:T2"/>
    <mergeCell ref="A6:A7"/>
    <mergeCell ref="B6:B7"/>
    <mergeCell ref="C6:C7"/>
    <mergeCell ref="K6:K7"/>
    <mergeCell ref="L6:L7"/>
    <mergeCell ref="A18:Q18"/>
    <mergeCell ref="A4:T5"/>
    <mergeCell ref="D6:E6"/>
    <mergeCell ref="F6:H6"/>
    <mergeCell ref="I6:J6"/>
    <mergeCell ref="M6:Q6"/>
  </mergeCells>
  <dataValidations count="2">
    <dataValidation type="whole" allowBlank="1" showInputMessage="1" showErrorMessage="1" errorTitle="Zła wartość" error="Komórka przyjmuje tylko wartości liczbowe całkowite" sqref="A8:P8">
      <formula1>0</formula1>
      <formula2>1E+22</formula2>
    </dataValidation>
    <dataValidation type="whole" errorStyle="warning" operator="equal" allowBlank="1" showInputMessage="1" showErrorMessage="1" errorTitle="UWAGA" error="Proszę uzupełnić tabele INNE. (tabela pojawi sie po nacisnięciu przycisku inne-należy podać jakie)" sqref="Q8">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Button 1">
              <controlPr defaultSize="0" print="0" autoFill="0" autoPict="0" macro="[0]!tabela17">
                <anchor moveWithCells="1" sizeWithCells="1">
                  <from>
                    <xdr:col>1</xdr:col>
                    <xdr:colOff>962025</xdr:colOff>
                    <xdr:row>8</xdr:row>
                    <xdr:rowOff>66675</xdr:rowOff>
                  </from>
                  <to>
                    <xdr:col>6</xdr:col>
                    <xdr:colOff>114300</xdr:colOff>
                    <xdr:row>9</xdr:row>
                    <xdr:rowOff>161925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4">
    <tabColor theme="6" tint="0.59999389629810485"/>
    <pageSetUpPr fitToPage="1"/>
  </sheetPr>
  <dimension ref="A1:V16"/>
  <sheetViews>
    <sheetView showGridLines="0" zoomScale="130" zoomScaleNormal="130" workbookViewId="0">
      <selection activeCell="A14" sqref="A14"/>
    </sheetView>
  </sheetViews>
  <sheetFormatPr defaultRowHeight="15"/>
  <cols>
    <col min="1" max="1" width="9.5703125" style="115" customWidth="1"/>
    <col min="2" max="2" width="13.42578125" style="115" customWidth="1"/>
    <col min="3" max="8" width="9.140625" style="115"/>
    <col min="9" max="9" width="38.5703125" style="115" customWidth="1"/>
    <col min="10" max="10" width="36.42578125" style="115" customWidth="1"/>
    <col min="11" max="11" width="39.85546875" style="115" customWidth="1"/>
    <col min="12" max="12" width="25.85546875" style="115" customWidth="1"/>
    <col min="13" max="21" width="9.140625" style="115"/>
    <col min="22" max="22" width="0" style="115" hidden="1" customWidth="1"/>
    <col min="23" max="16384" width="9.140625" style="115"/>
  </cols>
  <sheetData>
    <row r="1" spans="1:22" ht="18.75">
      <c r="A1" s="475" t="s">
        <v>702</v>
      </c>
      <c r="B1" s="475"/>
      <c r="C1" s="475"/>
      <c r="D1" s="475"/>
      <c r="E1" s="475"/>
      <c r="F1" s="475"/>
      <c r="G1" s="475"/>
      <c r="H1" s="475"/>
      <c r="I1" s="475"/>
      <c r="J1" s="475"/>
      <c r="K1" s="475"/>
      <c r="L1" s="475"/>
    </row>
    <row r="2" spans="1:22">
      <c r="A2" s="491" t="s">
        <v>701</v>
      </c>
      <c r="B2" s="491"/>
      <c r="C2" s="491"/>
      <c r="D2" s="491"/>
      <c r="E2" s="491"/>
      <c r="F2" s="491"/>
      <c r="G2" s="491"/>
      <c r="H2" s="491"/>
      <c r="I2" s="491"/>
      <c r="J2" s="491"/>
      <c r="K2" s="491"/>
      <c r="L2" s="491"/>
    </row>
    <row r="3" spans="1:22" ht="15.75" thickBot="1">
      <c r="A3" s="470"/>
      <c r="B3" s="470"/>
      <c r="C3" s="470"/>
      <c r="D3" s="470"/>
      <c r="E3" s="470"/>
      <c r="F3" s="470"/>
      <c r="G3" s="470"/>
      <c r="H3" s="470"/>
      <c r="I3" s="470"/>
      <c r="J3" s="470"/>
      <c r="K3" s="470"/>
      <c r="L3" s="532"/>
      <c r="M3" s="118"/>
      <c r="N3" s="118"/>
    </row>
    <row r="4" spans="1:22" ht="108" customHeight="1" thickTop="1">
      <c r="A4" s="545" t="s">
        <v>27</v>
      </c>
      <c r="B4" s="536" t="s">
        <v>370</v>
      </c>
      <c r="C4" s="536"/>
      <c r="D4" s="536"/>
      <c r="E4" s="536" t="s">
        <v>371</v>
      </c>
      <c r="F4" s="536"/>
      <c r="G4" s="536"/>
      <c r="H4" s="536" t="s">
        <v>188</v>
      </c>
      <c r="I4" s="536"/>
      <c r="J4" s="536"/>
      <c r="K4" s="540" t="s">
        <v>189</v>
      </c>
      <c r="L4" s="143"/>
    </row>
    <row r="5" spans="1:22" ht="76.5" customHeight="1" thickBot="1">
      <c r="A5" s="546"/>
      <c r="B5" s="188" t="s">
        <v>66</v>
      </c>
      <c r="C5" s="188" t="s">
        <v>67</v>
      </c>
      <c r="D5" s="188" t="s">
        <v>68</v>
      </c>
      <c r="E5" s="188" t="s">
        <v>66</v>
      </c>
      <c r="F5" s="188" t="s">
        <v>67</v>
      </c>
      <c r="G5" s="188" t="s">
        <v>68</v>
      </c>
      <c r="H5" s="188" t="s">
        <v>66</v>
      </c>
      <c r="I5" s="188" t="s">
        <v>67</v>
      </c>
      <c r="J5" s="188" t="s">
        <v>68</v>
      </c>
      <c r="K5" s="640"/>
    </row>
    <row r="6" spans="1:22" ht="90.75" customHeight="1" thickTop="1" thickBot="1">
      <c r="A6" s="24" t="s">
        <v>29</v>
      </c>
      <c r="B6" s="99">
        <v>3</v>
      </c>
      <c r="C6" s="99">
        <v>0</v>
      </c>
      <c r="D6" s="99">
        <v>1</v>
      </c>
      <c r="E6" s="99">
        <v>2</v>
      </c>
      <c r="F6" s="99">
        <v>0</v>
      </c>
      <c r="G6" s="99">
        <v>0</v>
      </c>
      <c r="H6" s="99" t="s">
        <v>756</v>
      </c>
      <c r="I6" s="99">
        <v>0</v>
      </c>
      <c r="J6" s="99" t="s">
        <v>757</v>
      </c>
      <c r="K6" s="25" t="s">
        <v>845</v>
      </c>
    </row>
    <row r="7" spans="1:22" ht="15.75" thickTop="1"/>
    <row r="8" spans="1:22">
      <c r="A8" s="115" t="s">
        <v>210</v>
      </c>
      <c r="V8" s="115" t="s">
        <v>217</v>
      </c>
    </row>
    <row r="9" spans="1:22">
      <c r="A9" s="115" t="s">
        <v>211</v>
      </c>
      <c r="V9" s="115" t="s">
        <v>218</v>
      </c>
    </row>
    <row r="10" spans="1:22">
      <c r="A10" s="137" t="s">
        <v>212</v>
      </c>
      <c r="B10" s="137"/>
      <c r="C10" s="137"/>
      <c r="D10" s="137"/>
      <c r="E10" s="137"/>
      <c r="F10" s="137"/>
      <c r="V10" s="115" t="s">
        <v>219</v>
      </c>
    </row>
    <row r="11" spans="1:22">
      <c r="A11" s="115" t="s">
        <v>213</v>
      </c>
      <c r="V11" s="115" t="s">
        <v>220</v>
      </c>
    </row>
    <row r="12" spans="1:22">
      <c r="A12" s="115" t="s">
        <v>214</v>
      </c>
      <c r="V12" s="115" t="s">
        <v>221</v>
      </c>
    </row>
    <row r="13" spans="1:22">
      <c r="A13" s="115" t="s">
        <v>215</v>
      </c>
      <c r="V13" s="115" t="s">
        <v>222</v>
      </c>
    </row>
    <row r="14" spans="1:22">
      <c r="A14" s="115" t="s">
        <v>246</v>
      </c>
      <c r="V14" s="115" t="s">
        <v>223</v>
      </c>
    </row>
    <row r="15" spans="1:22">
      <c r="V15" s="115" t="s">
        <v>224</v>
      </c>
    </row>
    <row r="16" spans="1:22" ht="15" customHeight="1"/>
  </sheetData>
  <sheetProtection formatCells="0" formatColumns="0" formatRows="0" insertColumns="0" insertRows="0" insertHyperlinks="0" deleteColumns="0" deleteRows="0" sort="0" autoFilter="0" pivotTables="0"/>
  <mergeCells count="7">
    <mergeCell ref="A1:L1"/>
    <mergeCell ref="E4:G4"/>
    <mergeCell ref="H4:J4"/>
    <mergeCell ref="K4:K5"/>
    <mergeCell ref="A2:L3"/>
    <mergeCell ref="A4:A5"/>
    <mergeCell ref="B4:D4"/>
  </mergeCells>
  <dataValidations count="2">
    <dataValidation errorStyle="warning" allowBlank="1" showInputMessage="1" showErrorMessage="1" errorTitle="UWAGA" error="Proszę uzupełnić opis" sqref="H6:J6"/>
    <dataValidation type="whole" allowBlank="1" showInputMessage="1" showErrorMessage="1" errorTitle="Zła wartość" error="Komórka przyjmuje tylko wartości liczbowe całkowite" sqref="B6:G6">
      <formula1>0</formula1>
      <formula2>1000000000000000000</formula2>
    </dataValidation>
  </dataValidations>
  <pageMargins left="0.7" right="0.7" top="0.75" bottom="0.75" header="0.3" footer="0.3"/>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Button 1">
              <controlPr defaultSize="0" print="0" autoFill="0" autoPict="0" macro="[0]!tabela18">
                <anchor moveWithCells="1" sizeWithCells="1">
                  <from>
                    <xdr:col>1</xdr:col>
                    <xdr:colOff>76200</xdr:colOff>
                    <xdr:row>13</xdr:row>
                    <xdr:rowOff>19050</xdr:rowOff>
                  </from>
                  <to>
                    <xdr:col>4</xdr:col>
                    <xdr:colOff>257175</xdr:colOff>
                    <xdr:row>14</xdr:row>
                    <xdr:rowOff>57150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5">
    <tabColor theme="6" tint="0.59999389629810485"/>
  </sheetPr>
  <dimension ref="A2:V9"/>
  <sheetViews>
    <sheetView showGridLines="0" zoomScaleNormal="100" workbookViewId="0">
      <selection activeCell="A10" sqref="A10"/>
    </sheetView>
  </sheetViews>
  <sheetFormatPr defaultRowHeight="15"/>
  <cols>
    <col min="1" max="1" width="15.5703125" customWidth="1"/>
    <col min="2" max="2" width="13.5703125" customWidth="1"/>
    <col min="3" max="3" width="13.28515625" customWidth="1"/>
    <col min="4" max="4" width="12.42578125" customWidth="1"/>
    <col min="5" max="5" width="9" customWidth="1"/>
    <col min="6" max="6" width="8.85546875" customWidth="1"/>
    <col min="8" max="8" width="12.7109375" customWidth="1"/>
    <col min="9" max="9" width="12.5703125" customWidth="1"/>
    <col min="10" max="10" width="12.85546875" customWidth="1"/>
    <col min="11" max="11" width="14.28515625" customWidth="1"/>
    <col min="12" max="12" width="14.42578125" customWidth="1"/>
    <col min="13" max="13" width="10.42578125" customWidth="1"/>
    <col min="14" max="14" width="12.140625" customWidth="1"/>
    <col min="16" max="16" width="12" customWidth="1"/>
    <col min="17" max="17" width="11.5703125" customWidth="1"/>
    <col min="18" max="18" width="12" customWidth="1"/>
    <col min="19" max="19" width="15" customWidth="1"/>
    <col min="20" max="20" width="6.7109375" customWidth="1"/>
    <col min="21" max="21" width="6.28515625" customWidth="1"/>
    <col min="22" max="22" width="5" customWidth="1"/>
  </cols>
  <sheetData>
    <row r="2" spans="1:22">
      <c r="A2" s="115"/>
      <c r="B2" s="638" t="s">
        <v>703</v>
      </c>
      <c r="C2" s="638"/>
      <c r="D2" s="638"/>
      <c r="E2" s="638"/>
      <c r="F2" s="638"/>
      <c r="G2" s="638"/>
      <c r="H2" s="638"/>
      <c r="I2" s="638"/>
      <c r="J2" s="638"/>
      <c r="K2" s="638"/>
      <c r="L2" s="638"/>
      <c r="M2" s="638"/>
      <c r="N2" s="638"/>
    </row>
    <row r="3" spans="1:22">
      <c r="A3" s="115"/>
      <c r="B3" s="638"/>
      <c r="C3" s="638"/>
      <c r="D3" s="638"/>
      <c r="E3" s="638"/>
      <c r="F3" s="638"/>
      <c r="G3" s="638"/>
      <c r="H3" s="638"/>
      <c r="I3" s="638"/>
      <c r="J3" s="638"/>
      <c r="K3" s="638"/>
      <c r="L3" s="638"/>
      <c r="M3" s="638"/>
      <c r="N3" s="638"/>
    </row>
    <row r="4" spans="1:22" ht="15.75" thickBot="1">
      <c r="A4" s="652" t="s">
        <v>704</v>
      </c>
      <c r="B4" s="652"/>
      <c r="C4" s="652"/>
      <c r="D4" s="652"/>
      <c r="E4" s="652"/>
      <c r="F4" s="652"/>
      <c r="G4" s="652"/>
      <c r="H4" s="652"/>
      <c r="I4" s="652"/>
      <c r="J4" s="652"/>
      <c r="K4" s="652"/>
      <c r="L4" s="652"/>
      <c r="M4" s="652"/>
      <c r="N4" s="652"/>
      <c r="O4" s="652"/>
      <c r="P4" s="652"/>
      <c r="Q4" s="652"/>
      <c r="R4" s="652"/>
      <c r="S4" s="652"/>
      <c r="T4" s="652"/>
      <c r="U4" s="652"/>
      <c r="V4" s="652"/>
    </row>
    <row r="5" spans="1:22" ht="65.25" customHeight="1" thickTop="1">
      <c r="A5" s="545" t="s">
        <v>407</v>
      </c>
      <c r="B5" s="536" t="s">
        <v>408</v>
      </c>
      <c r="C5" s="536" t="s">
        <v>409</v>
      </c>
      <c r="D5" s="536" t="s">
        <v>406</v>
      </c>
      <c r="E5" s="536" t="s">
        <v>461</v>
      </c>
      <c r="F5" s="536"/>
      <c r="G5" s="536" t="s">
        <v>412</v>
      </c>
      <c r="H5" s="536"/>
      <c r="I5" s="536" t="s">
        <v>418</v>
      </c>
      <c r="J5" s="536"/>
      <c r="K5" s="536"/>
      <c r="L5" s="536"/>
      <c r="M5" s="536"/>
      <c r="N5" s="536"/>
      <c r="O5" s="536" t="s">
        <v>419</v>
      </c>
      <c r="P5" s="536" t="s">
        <v>460</v>
      </c>
      <c r="Q5" s="536" t="s">
        <v>420</v>
      </c>
      <c r="R5" s="651"/>
      <c r="S5" s="651"/>
      <c r="T5" s="649" t="s">
        <v>12</v>
      </c>
      <c r="U5" s="649"/>
      <c r="V5" s="650"/>
    </row>
    <row r="6" spans="1:22" ht="120" customHeight="1">
      <c r="A6" s="616"/>
      <c r="B6" s="535"/>
      <c r="C6" s="535"/>
      <c r="D6" s="535"/>
      <c r="E6" s="185" t="s">
        <v>410</v>
      </c>
      <c r="F6" s="185" t="s">
        <v>411</v>
      </c>
      <c r="G6" s="535"/>
      <c r="H6" s="535"/>
      <c r="I6" s="221" t="s">
        <v>413</v>
      </c>
      <c r="J6" s="221" t="s">
        <v>414</v>
      </c>
      <c r="K6" s="221" t="s">
        <v>459</v>
      </c>
      <c r="L6" s="221" t="s">
        <v>417</v>
      </c>
      <c r="M6" s="221" t="s">
        <v>416</v>
      </c>
      <c r="N6" s="220" t="s">
        <v>415</v>
      </c>
      <c r="O6" s="535"/>
      <c r="P6" s="535"/>
      <c r="Q6" s="220" t="s">
        <v>659</v>
      </c>
      <c r="R6" s="220" t="s">
        <v>660</v>
      </c>
      <c r="S6" s="220" t="s">
        <v>661</v>
      </c>
      <c r="T6" s="185" t="s">
        <v>48</v>
      </c>
      <c r="U6" s="185" t="s">
        <v>49</v>
      </c>
      <c r="V6" s="193" t="s">
        <v>245</v>
      </c>
    </row>
    <row r="7" spans="1:22">
      <c r="A7" s="405">
        <v>250</v>
      </c>
      <c r="B7" s="375">
        <v>60</v>
      </c>
      <c r="C7" s="375">
        <v>60</v>
      </c>
      <c r="D7" s="375">
        <v>75</v>
      </c>
      <c r="E7" s="375">
        <v>0</v>
      </c>
      <c r="F7" s="375">
        <v>0</v>
      </c>
      <c r="G7" s="375">
        <v>35</v>
      </c>
      <c r="H7" s="375">
        <v>0</v>
      </c>
      <c r="I7" s="375">
        <v>0</v>
      </c>
      <c r="J7" s="375">
        <v>0</v>
      </c>
      <c r="K7" s="375">
        <v>0</v>
      </c>
      <c r="L7" s="375">
        <v>0</v>
      </c>
      <c r="M7" s="375">
        <v>0</v>
      </c>
      <c r="N7" s="406">
        <v>0</v>
      </c>
      <c r="O7" s="407">
        <v>0</v>
      </c>
      <c r="P7" s="407">
        <v>0</v>
      </c>
      <c r="Q7" s="407">
        <v>0</v>
      </c>
      <c r="R7" s="407">
        <v>0</v>
      </c>
      <c r="S7" s="407">
        <v>0</v>
      </c>
      <c r="T7" s="407">
        <v>34</v>
      </c>
      <c r="U7" s="407">
        <v>11</v>
      </c>
      <c r="V7" s="408">
        <v>9</v>
      </c>
    </row>
    <row r="8" spans="1:22" ht="15.75" thickBot="1">
      <c r="A8" s="227" t="s">
        <v>831</v>
      </c>
      <c r="B8" s="228">
        <v>11</v>
      </c>
      <c r="C8" s="228">
        <v>17</v>
      </c>
      <c r="D8" s="228">
        <v>20</v>
      </c>
      <c r="E8" s="228">
        <v>0</v>
      </c>
      <c r="F8" s="228">
        <v>0</v>
      </c>
      <c r="G8" s="228">
        <v>14</v>
      </c>
      <c r="H8" s="228">
        <v>0</v>
      </c>
      <c r="I8" s="228">
        <v>0</v>
      </c>
      <c r="J8" s="228">
        <v>0</v>
      </c>
      <c r="K8" s="228">
        <v>0</v>
      </c>
      <c r="L8" s="228">
        <v>0</v>
      </c>
      <c r="M8" s="228">
        <v>0</v>
      </c>
      <c r="N8" s="228">
        <v>0</v>
      </c>
      <c r="O8" s="228">
        <v>0</v>
      </c>
      <c r="P8" s="228">
        <v>0</v>
      </c>
      <c r="Q8" s="228">
        <v>0</v>
      </c>
      <c r="R8" s="228">
        <v>0</v>
      </c>
      <c r="S8" s="228">
        <v>0</v>
      </c>
      <c r="T8" s="228">
        <v>14</v>
      </c>
      <c r="U8" s="228">
        <v>6</v>
      </c>
      <c r="V8" s="230">
        <v>2</v>
      </c>
    </row>
    <row r="9" spans="1:22" ht="15.75" thickTop="1">
      <c r="A9" s="402"/>
      <c r="B9" s="402"/>
      <c r="C9" s="402"/>
      <c r="D9" s="402"/>
      <c r="E9" s="402"/>
      <c r="F9" s="402"/>
      <c r="G9" s="402"/>
      <c r="H9" s="402"/>
      <c r="I9" s="402"/>
      <c r="J9" s="402"/>
      <c r="K9" s="402"/>
      <c r="L9" s="402"/>
      <c r="M9" s="402"/>
      <c r="N9" s="403"/>
      <c r="O9" s="404"/>
      <c r="P9" s="404"/>
      <c r="Q9" s="404"/>
      <c r="R9" s="404"/>
      <c r="S9" s="404"/>
      <c r="T9" s="404"/>
      <c r="U9" s="404"/>
      <c r="V9" s="404"/>
    </row>
  </sheetData>
  <mergeCells count="13">
    <mergeCell ref="T5:V5"/>
    <mergeCell ref="Q5:S5"/>
    <mergeCell ref="D5:D6"/>
    <mergeCell ref="C5:C6"/>
    <mergeCell ref="B2:N3"/>
    <mergeCell ref="A4:V4"/>
    <mergeCell ref="O5:O6"/>
    <mergeCell ref="P5:P6"/>
    <mergeCell ref="A5:A6"/>
    <mergeCell ref="B5:B6"/>
    <mergeCell ref="E5:F5"/>
    <mergeCell ref="G5:H6"/>
    <mergeCell ref="I5:N5"/>
  </mergeCells>
  <dataValidations count="2">
    <dataValidation type="whole" errorStyle="warning" operator="equal" allowBlank="1" showInputMessage="1" showErrorMessage="1" errorTitle="UWAGA" error="Proszę uzupełnić tabele INNE. (tabela pojawi sie po nacisnięciu przycisku inne-należy podać jakie)" sqref="N7 N9">
      <formula1>0</formula1>
    </dataValidation>
    <dataValidation type="whole" allowBlank="1" showInputMessage="1" showErrorMessage="1" errorTitle="Zła wartość" error="Komórka przyjmuje tylko wartości liczbowe całkowite" sqref="A9:G9 A7:G7 I7:M7 I9:M9">
      <formula1>0</formula1>
      <formula2>1E+22</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Button 1">
              <controlPr defaultSize="0" print="0" autoFill="0" autoPict="0" macro="[0]!tabela19">
                <anchor moveWithCells="1" sizeWithCells="1">
                  <from>
                    <xdr:col>2</xdr:col>
                    <xdr:colOff>323850</xdr:colOff>
                    <xdr:row>10</xdr:row>
                    <xdr:rowOff>28575</xdr:rowOff>
                  </from>
                  <to>
                    <xdr:col>5</xdr:col>
                    <xdr:colOff>304800</xdr:colOff>
                    <xdr:row>11</xdr:row>
                    <xdr:rowOff>66675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tabColor theme="6" tint="0.59999389629810485"/>
    <pageSetUpPr fitToPage="1"/>
  </sheetPr>
  <dimension ref="A1:T17"/>
  <sheetViews>
    <sheetView showGridLines="0" topLeftCell="C1" zoomScale="145" zoomScaleNormal="145" workbookViewId="0">
      <selection activeCell="C15" sqref="C15"/>
    </sheetView>
  </sheetViews>
  <sheetFormatPr defaultRowHeight="15"/>
  <cols>
    <col min="1" max="1" width="24.140625" style="115" customWidth="1"/>
    <col min="2" max="2" width="25" style="115" customWidth="1"/>
    <col min="3" max="3" width="23.7109375" style="115" customWidth="1"/>
    <col min="4" max="4" width="24.140625" style="115" customWidth="1"/>
    <col min="5" max="5" width="25.7109375" style="115" customWidth="1"/>
    <col min="6" max="6" width="22" style="115" customWidth="1"/>
    <col min="7" max="7" width="22.28515625" style="115" customWidth="1"/>
    <col min="8" max="8" width="26" style="115" customWidth="1"/>
    <col min="9" max="9" width="19" style="115" customWidth="1"/>
    <col min="10" max="10" width="20" style="115" customWidth="1"/>
    <col min="11" max="11" width="16.5703125" style="115" customWidth="1"/>
    <col min="12" max="16384" width="9.140625" style="115"/>
  </cols>
  <sheetData>
    <row r="1" spans="1:20" ht="15" customHeight="1">
      <c r="A1" s="638" t="s">
        <v>706</v>
      </c>
      <c r="B1" s="638"/>
      <c r="C1" s="638"/>
      <c r="D1" s="638"/>
      <c r="E1" s="638"/>
      <c r="F1" s="638"/>
      <c r="G1" s="638"/>
      <c r="H1" s="638"/>
      <c r="I1" s="638"/>
      <c r="J1" s="180"/>
      <c r="K1" s="180"/>
      <c r="L1" s="180"/>
      <c r="M1" s="180"/>
      <c r="N1" s="180"/>
      <c r="O1" s="180"/>
      <c r="P1" s="180"/>
      <c r="Q1" s="180"/>
      <c r="R1" s="180"/>
      <c r="S1" s="180"/>
      <c r="T1" s="180"/>
    </row>
    <row r="2" spans="1:20" ht="15" customHeight="1">
      <c r="A2" s="638"/>
      <c r="B2" s="638"/>
      <c r="C2" s="638"/>
      <c r="D2" s="638"/>
      <c r="E2" s="638"/>
      <c r="F2" s="638"/>
      <c r="G2" s="638"/>
      <c r="H2" s="638"/>
      <c r="I2" s="638"/>
      <c r="J2" s="180"/>
      <c r="K2" s="180"/>
      <c r="L2" s="180"/>
      <c r="M2" s="180"/>
      <c r="N2" s="180"/>
      <c r="O2" s="180"/>
      <c r="P2" s="180"/>
      <c r="Q2" s="180"/>
      <c r="R2" s="180"/>
      <c r="S2" s="180"/>
      <c r="T2" s="180"/>
    </row>
    <row r="3" spans="1:20" ht="16.5" thickBot="1">
      <c r="A3" s="653" t="s">
        <v>707</v>
      </c>
      <c r="B3" s="653"/>
      <c r="C3" s="653"/>
      <c r="D3" s="653"/>
      <c r="E3" s="653"/>
      <c r="F3" s="653"/>
      <c r="G3" s="653"/>
      <c r="H3" s="653"/>
      <c r="I3" s="653"/>
    </row>
    <row r="4" spans="1:20" ht="35.25" customHeight="1" thickTop="1">
      <c r="A4" s="545" t="s">
        <v>386</v>
      </c>
      <c r="B4" s="536" t="s">
        <v>662</v>
      </c>
      <c r="C4" s="536" t="s">
        <v>387</v>
      </c>
      <c r="D4" s="536"/>
      <c r="E4" s="536" t="s">
        <v>388</v>
      </c>
      <c r="F4" s="536" t="s">
        <v>389</v>
      </c>
      <c r="G4" s="649" t="s">
        <v>12</v>
      </c>
      <c r="H4" s="649"/>
      <c r="I4" s="649"/>
      <c r="J4" s="649"/>
      <c r="K4" s="650"/>
    </row>
    <row r="5" spans="1:20" ht="36" customHeight="1">
      <c r="A5" s="616"/>
      <c r="B5" s="535"/>
      <c r="C5" s="280" t="s">
        <v>50</v>
      </c>
      <c r="D5" s="280" t="s">
        <v>390</v>
      </c>
      <c r="E5" s="535"/>
      <c r="F5" s="535"/>
      <c r="G5" s="280" t="s">
        <v>664</v>
      </c>
      <c r="H5" s="280" t="s">
        <v>665</v>
      </c>
      <c r="I5" s="280" t="s">
        <v>666</v>
      </c>
      <c r="J5" s="280" t="s">
        <v>667</v>
      </c>
      <c r="K5" s="284" t="s">
        <v>663</v>
      </c>
    </row>
    <row r="6" spans="1:20" ht="24.75" customHeight="1">
      <c r="A6" s="225" t="s">
        <v>391</v>
      </c>
      <c r="B6" s="226">
        <v>1974</v>
      </c>
      <c r="C6" s="226">
        <v>0</v>
      </c>
      <c r="D6" s="226">
        <v>3</v>
      </c>
      <c r="E6" s="226">
        <v>0</v>
      </c>
      <c r="F6" s="226">
        <v>0</v>
      </c>
      <c r="G6" s="349">
        <v>0</v>
      </c>
      <c r="H6" s="349">
        <v>0</v>
      </c>
      <c r="I6" s="226">
        <v>0</v>
      </c>
      <c r="J6" s="226">
        <v>0</v>
      </c>
      <c r="K6" s="229">
        <v>0</v>
      </c>
    </row>
    <row r="7" spans="1:20" ht="15.75" thickBot="1">
      <c r="A7" s="227" t="s">
        <v>454</v>
      </c>
      <c r="B7" s="348">
        <v>9</v>
      </c>
      <c r="C7" s="348">
        <v>0</v>
      </c>
      <c r="D7" s="348">
        <v>1</v>
      </c>
      <c r="E7" s="348">
        <v>0</v>
      </c>
      <c r="F7" s="348">
        <v>0</v>
      </c>
      <c r="G7" s="348">
        <v>0</v>
      </c>
      <c r="H7" s="348">
        <v>0</v>
      </c>
      <c r="I7" s="348">
        <v>0</v>
      </c>
      <c r="J7" s="348">
        <v>0</v>
      </c>
      <c r="K7" s="350">
        <v>0</v>
      </c>
    </row>
    <row r="8" spans="1:20" ht="15.75" thickTop="1"/>
    <row r="11" spans="1:20" ht="16.5" thickBot="1">
      <c r="A11" s="654" t="s">
        <v>705</v>
      </c>
      <c r="B11" s="654"/>
      <c r="C11" s="654"/>
      <c r="D11" s="654"/>
      <c r="E11" s="654"/>
      <c r="F11" s="654"/>
      <c r="G11" s="654"/>
      <c r="H11" s="654"/>
    </row>
    <row r="12" spans="1:20" ht="15.75" customHeight="1" thickTop="1">
      <c r="A12" s="545" t="s">
        <v>386</v>
      </c>
      <c r="B12" s="564" t="s">
        <v>662</v>
      </c>
      <c r="C12" s="536" t="s">
        <v>392</v>
      </c>
      <c r="D12" s="564" t="s">
        <v>393</v>
      </c>
      <c r="E12" s="564" t="s">
        <v>394</v>
      </c>
      <c r="F12" s="564" t="s">
        <v>395</v>
      </c>
      <c r="G12" s="564" t="s">
        <v>398</v>
      </c>
      <c r="H12" s="564" t="s">
        <v>396</v>
      </c>
      <c r="I12" s="285" t="s">
        <v>12</v>
      </c>
    </row>
    <row r="13" spans="1:20" ht="49.5" customHeight="1">
      <c r="A13" s="616"/>
      <c r="B13" s="566"/>
      <c r="C13" s="535"/>
      <c r="D13" s="566"/>
      <c r="E13" s="566"/>
      <c r="F13" s="566"/>
      <c r="G13" s="566"/>
      <c r="H13" s="566"/>
      <c r="I13" s="284" t="s">
        <v>663</v>
      </c>
    </row>
    <row r="14" spans="1:20" ht="24">
      <c r="A14" s="225" t="s">
        <v>391</v>
      </c>
      <c r="B14" s="226">
        <v>1974</v>
      </c>
      <c r="C14" s="226">
        <v>654</v>
      </c>
      <c r="D14" s="226" t="s">
        <v>846</v>
      </c>
      <c r="E14" s="226">
        <v>0</v>
      </c>
      <c r="F14" s="226">
        <v>0</v>
      </c>
      <c r="G14" s="226">
        <v>0</v>
      </c>
      <c r="H14" s="226">
        <v>0</v>
      </c>
      <c r="I14" s="229">
        <v>0</v>
      </c>
    </row>
    <row r="15" spans="1:20" ht="15.75" thickBot="1">
      <c r="A15" s="227" t="s">
        <v>454</v>
      </c>
      <c r="B15" s="348">
        <v>9</v>
      </c>
      <c r="C15" s="228">
        <v>1</v>
      </c>
      <c r="D15" s="228">
        <v>1</v>
      </c>
      <c r="E15" s="228">
        <v>0</v>
      </c>
      <c r="F15" s="228">
        <v>0</v>
      </c>
      <c r="G15" s="228">
        <v>0</v>
      </c>
      <c r="H15" s="228">
        <v>0</v>
      </c>
      <c r="I15" s="230">
        <v>0</v>
      </c>
    </row>
    <row r="16" spans="1:20" ht="15.75" thickTop="1"/>
    <row r="17" spans="1:1">
      <c r="A17" s="329" t="s">
        <v>758</v>
      </c>
    </row>
  </sheetData>
  <mergeCells count="17">
    <mergeCell ref="B4:B5"/>
    <mergeCell ref="A1:I2"/>
    <mergeCell ref="A3:I3"/>
    <mergeCell ref="A11:H11"/>
    <mergeCell ref="H12:H13"/>
    <mergeCell ref="B12:B13"/>
    <mergeCell ref="G4:K4"/>
    <mergeCell ref="F4:F5"/>
    <mergeCell ref="A12:A13"/>
    <mergeCell ref="A4:A5"/>
    <mergeCell ref="E4:E5"/>
    <mergeCell ref="G12:G13"/>
    <mergeCell ref="D12:D13"/>
    <mergeCell ref="C12:C13"/>
    <mergeCell ref="F12:F13"/>
    <mergeCell ref="E12:E13"/>
    <mergeCell ref="C4:D4"/>
  </mergeCells>
  <pageMargins left="0.7" right="0.7" top="0.75" bottom="0.75" header="0.3" footer="0.3"/>
  <pageSetup paperSize="9" scale="5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
    <tabColor theme="6" tint="0.59999389629810485"/>
    <pageSetUpPr fitToPage="1"/>
  </sheetPr>
  <dimension ref="A1:T28"/>
  <sheetViews>
    <sheetView showGridLines="0" topLeftCell="A4" zoomScale="145" zoomScaleNormal="145" workbookViewId="0">
      <selection activeCell="E18" sqref="E18"/>
    </sheetView>
  </sheetViews>
  <sheetFormatPr defaultRowHeight="15"/>
  <cols>
    <col min="1" max="2" width="27.5703125" style="115" customWidth="1"/>
    <col min="3" max="3" width="23" style="115" customWidth="1"/>
    <col min="4" max="4" width="20.7109375" style="115" customWidth="1"/>
    <col min="5" max="5" width="20.140625" style="115" customWidth="1"/>
    <col min="6" max="6" width="21" style="115" customWidth="1"/>
    <col min="7" max="7" width="19.42578125" style="115" customWidth="1"/>
    <col min="8" max="16384" width="9.140625" style="115"/>
  </cols>
  <sheetData>
    <row r="1" spans="1:20" ht="18.75">
      <c r="A1" s="655" t="s">
        <v>708</v>
      </c>
      <c r="B1" s="655"/>
      <c r="C1" s="655"/>
      <c r="D1" s="655"/>
      <c r="E1" s="655"/>
      <c r="F1" s="655"/>
      <c r="G1" s="655"/>
    </row>
    <row r="2" spans="1:20" s="218" customFormat="1" ht="15" customHeight="1">
      <c r="A2" s="279"/>
      <c r="B2" s="279"/>
      <c r="C2" s="279"/>
      <c r="D2" s="279"/>
      <c r="E2" s="279"/>
      <c r="F2" s="279"/>
      <c r="G2" s="279"/>
      <c r="H2" s="181"/>
      <c r="I2" s="181"/>
      <c r="J2" s="181"/>
      <c r="K2" s="181"/>
      <c r="L2" s="181"/>
      <c r="M2" s="181"/>
      <c r="N2" s="181"/>
      <c r="O2" s="181"/>
      <c r="P2" s="181"/>
      <c r="Q2" s="181"/>
      <c r="R2" s="181"/>
      <c r="S2" s="181"/>
      <c r="T2" s="181"/>
    </row>
    <row r="3" spans="1:20" s="218" customFormat="1" ht="15" customHeight="1">
      <c r="A3" s="491" t="s">
        <v>709</v>
      </c>
      <c r="B3" s="491"/>
      <c r="C3" s="491"/>
      <c r="D3" s="491"/>
      <c r="E3" s="491"/>
      <c r="F3" s="491"/>
      <c r="G3" s="491"/>
      <c r="H3" s="181"/>
      <c r="I3" s="181"/>
      <c r="J3" s="181"/>
      <c r="K3" s="181"/>
      <c r="L3" s="181"/>
      <c r="M3" s="181"/>
      <c r="N3" s="181"/>
      <c r="O3" s="181"/>
      <c r="P3" s="181"/>
      <c r="Q3" s="181"/>
      <c r="R3" s="181"/>
      <c r="S3" s="181"/>
      <c r="T3" s="181"/>
    </row>
    <row r="4" spans="1:20" s="218" customFormat="1" ht="15" customHeight="1" thickBot="1">
      <c r="A4" s="532"/>
      <c r="B4" s="532"/>
      <c r="C4" s="532"/>
      <c r="D4" s="532"/>
      <c r="E4" s="532"/>
      <c r="F4" s="532"/>
      <c r="G4" s="532"/>
      <c r="H4" s="181"/>
      <c r="I4" s="181"/>
      <c r="J4" s="181"/>
      <c r="K4" s="181"/>
      <c r="L4" s="181"/>
      <c r="M4" s="181"/>
      <c r="N4" s="181"/>
      <c r="O4" s="181"/>
      <c r="P4" s="181"/>
      <c r="Q4" s="181"/>
      <c r="R4" s="181"/>
      <c r="S4" s="181"/>
      <c r="T4" s="181"/>
    </row>
    <row r="5" spans="1:20" s="218" customFormat="1" ht="28.5" customHeight="1" thickTop="1">
      <c r="A5" s="658" t="s">
        <v>668</v>
      </c>
      <c r="B5" s="656" t="s">
        <v>458</v>
      </c>
      <c r="C5" s="656" t="s">
        <v>400</v>
      </c>
      <c r="D5" s="656" t="s">
        <v>397</v>
      </c>
      <c r="E5" s="656" t="s">
        <v>401</v>
      </c>
      <c r="F5" s="231" t="s">
        <v>402</v>
      </c>
      <c r="G5" s="143"/>
      <c r="H5" s="181"/>
      <c r="I5" s="181"/>
      <c r="J5" s="181"/>
      <c r="K5" s="181"/>
      <c r="L5" s="181"/>
      <c r="M5" s="181"/>
      <c r="N5" s="181"/>
      <c r="O5" s="181"/>
      <c r="P5" s="181"/>
      <c r="Q5" s="181"/>
      <c r="R5" s="181"/>
      <c r="S5" s="181"/>
      <c r="T5" s="181"/>
    </row>
    <row r="6" spans="1:20" s="218" customFormat="1" ht="32.25" customHeight="1">
      <c r="A6" s="659"/>
      <c r="B6" s="657"/>
      <c r="C6" s="657"/>
      <c r="D6" s="657"/>
      <c r="E6" s="657"/>
      <c r="F6" s="232" t="s">
        <v>403</v>
      </c>
      <c r="G6" s="115"/>
      <c r="H6" s="181"/>
      <c r="I6" s="181"/>
      <c r="J6" s="181"/>
      <c r="K6" s="181"/>
      <c r="L6" s="181"/>
      <c r="M6" s="181"/>
      <c r="N6" s="181"/>
      <c r="O6" s="181"/>
      <c r="P6" s="181"/>
      <c r="Q6" s="181"/>
      <c r="R6" s="181"/>
      <c r="S6" s="181"/>
      <c r="T6" s="181"/>
    </row>
    <row r="7" spans="1:20" s="218" customFormat="1" ht="15" customHeight="1" thickBot="1">
      <c r="A7" s="201">
        <v>0</v>
      </c>
      <c r="B7" s="197">
        <v>0</v>
      </c>
      <c r="C7" s="197">
        <v>0</v>
      </c>
      <c r="D7" s="197">
        <v>0</v>
      </c>
      <c r="E7" s="197">
        <v>0</v>
      </c>
      <c r="F7" s="198">
        <v>0</v>
      </c>
      <c r="G7" s="115"/>
      <c r="H7" s="181"/>
      <c r="I7" s="181"/>
      <c r="J7" s="181"/>
      <c r="K7" s="181"/>
      <c r="L7" s="181"/>
      <c r="M7" s="181"/>
      <c r="N7" s="181"/>
      <c r="O7" s="181"/>
      <c r="P7" s="181"/>
      <c r="Q7" s="181"/>
      <c r="R7" s="181"/>
      <c r="S7" s="181"/>
      <c r="T7" s="181"/>
    </row>
    <row r="8" spans="1:20" s="218" customFormat="1" ht="15" customHeight="1" thickTop="1" thickBot="1">
      <c r="A8" s="115"/>
      <c r="B8" s="115"/>
      <c r="C8" s="115"/>
      <c r="D8" s="115"/>
      <c r="E8" s="115"/>
      <c r="F8" s="115"/>
      <c r="G8" s="115"/>
      <c r="H8" s="181"/>
      <c r="I8" s="181"/>
      <c r="J8" s="181"/>
      <c r="K8" s="181"/>
      <c r="L8" s="181"/>
      <c r="M8" s="181"/>
      <c r="N8" s="181"/>
      <c r="O8" s="181"/>
      <c r="P8" s="181"/>
      <c r="Q8" s="181"/>
      <c r="R8" s="181"/>
      <c r="S8" s="181"/>
      <c r="T8" s="181"/>
    </row>
    <row r="9" spans="1:20" s="218" customFormat="1" ht="15" customHeight="1" thickTop="1" thickBot="1">
      <c r="A9" s="542" t="s">
        <v>269</v>
      </c>
      <c r="B9" s="543"/>
      <c r="C9" s="543"/>
      <c r="D9" s="543"/>
      <c r="E9" s="543"/>
      <c r="F9" s="543"/>
      <c r="G9" s="544"/>
      <c r="H9" s="181"/>
      <c r="I9" s="181"/>
      <c r="J9" s="181"/>
      <c r="K9" s="181"/>
      <c r="L9" s="181"/>
      <c r="M9" s="181"/>
      <c r="N9" s="181"/>
      <c r="O9" s="181"/>
      <c r="P9" s="181"/>
      <c r="Q9" s="181"/>
      <c r="R9" s="181"/>
      <c r="S9" s="181"/>
      <c r="T9" s="181"/>
    </row>
    <row r="10" spans="1:20" s="218" customFormat="1" ht="15" customHeight="1" thickTop="1">
      <c r="A10" s="80" t="s">
        <v>343</v>
      </c>
      <c r="B10" s="641" t="str">
        <f>"-"</f>
        <v>-</v>
      </c>
      <c r="C10" s="642"/>
      <c r="D10" s="642"/>
      <c r="E10" s="642"/>
      <c r="F10" s="642"/>
      <c r="G10" s="643"/>
      <c r="H10" s="181"/>
      <c r="I10" s="181"/>
      <c r="J10" s="181"/>
      <c r="K10" s="181"/>
      <c r="L10" s="181"/>
      <c r="M10" s="181"/>
      <c r="N10" s="181"/>
      <c r="O10" s="181"/>
      <c r="P10" s="181"/>
      <c r="Q10" s="181"/>
      <c r="R10" s="181"/>
      <c r="S10" s="181"/>
      <c r="T10" s="181"/>
    </row>
    <row r="11" spans="1:20" s="218" customFormat="1" ht="15" customHeight="1" thickBot="1">
      <c r="A11" s="76" t="s">
        <v>344</v>
      </c>
      <c r="B11" s="644" t="str">
        <f>"-"</f>
        <v>-</v>
      </c>
      <c r="C11" s="645"/>
      <c r="D11" s="645"/>
      <c r="E11" s="645"/>
      <c r="F11" s="645"/>
      <c r="G11" s="646"/>
      <c r="H11" s="181"/>
      <c r="I11" s="181"/>
      <c r="J11" s="181"/>
      <c r="K11" s="181"/>
      <c r="L11" s="181"/>
      <c r="M11" s="181"/>
      <c r="N11" s="181"/>
      <c r="O11" s="181"/>
      <c r="P11" s="181"/>
      <c r="Q11" s="181"/>
      <c r="R11" s="181"/>
      <c r="S11" s="181"/>
      <c r="T11" s="181"/>
    </row>
    <row r="12" spans="1:20" s="218" customFormat="1" ht="15" customHeight="1" thickTop="1">
      <c r="B12" s="327"/>
      <c r="C12" s="327"/>
      <c r="D12" s="327"/>
      <c r="E12" s="327"/>
      <c r="F12" s="327"/>
      <c r="G12" s="327"/>
      <c r="H12" s="181"/>
      <c r="I12" s="181"/>
      <c r="J12" s="181"/>
      <c r="K12" s="181"/>
      <c r="L12" s="181"/>
      <c r="M12" s="181"/>
      <c r="N12" s="181"/>
      <c r="O12" s="181"/>
      <c r="P12" s="181"/>
      <c r="Q12" s="181"/>
      <c r="R12" s="181"/>
      <c r="S12" s="181"/>
      <c r="T12" s="181"/>
    </row>
    <row r="13" spans="1:20" s="218" customFormat="1" ht="15" customHeight="1">
      <c r="A13" s="532" t="s">
        <v>710</v>
      </c>
      <c r="B13" s="532"/>
      <c r="C13" s="532"/>
      <c r="D13" s="532"/>
      <c r="E13" s="532"/>
      <c r="F13" s="532"/>
      <c r="G13" s="532"/>
      <c r="H13" s="181"/>
      <c r="I13" s="181"/>
      <c r="J13" s="181"/>
      <c r="K13" s="181"/>
      <c r="L13" s="181"/>
      <c r="M13" s="181"/>
      <c r="N13" s="181"/>
      <c r="O13" s="181"/>
      <c r="P13" s="181"/>
      <c r="Q13" s="181"/>
      <c r="R13" s="181"/>
      <c r="S13" s="181"/>
      <c r="T13" s="181"/>
    </row>
    <row r="14" spans="1:20" s="218" customFormat="1" ht="15" customHeight="1" thickBot="1">
      <c r="A14" s="279"/>
      <c r="B14" s="279"/>
      <c r="C14" s="279"/>
      <c r="D14" s="279"/>
      <c r="E14" s="279"/>
      <c r="F14" s="279"/>
      <c r="G14" s="279"/>
      <c r="H14" s="181"/>
      <c r="I14" s="181"/>
      <c r="J14" s="181"/>
      <c r="K14" s="181"/>
      <c r="L14" s="181"/>
      <c r="M14" s="181"/>
      <c r="N14" s="181"/>
      <c r="O14" s="181"/>
      <c r="P14" s="181"/>
      <c r="Q14" s="181"/>
      <c r="R14" s="181"/>
      <c r="S14" s="181"/>
      <c r="T14" s="181"/>
    </row>
    <row r="15" spans="1:20" ht="31.5" customHeight="1" thickTop="1">
      <c r="A15" s="658" t="s">
        <v>668</v>
      </c>
      <c r="B15" s="656" t="s">
        <v>455</v>
      </c>
      <c r="C15" s="656" t="s">
        <v>399</v>
      </c>
      <c r="D15" s="656" t="s">
        <v>400</v>
      </c>
      <c r="E15" s="656" t="s">
        <v>397</v>
      </c>
      <c r="F15" s="656" t="s">
        <v>401</v>
      </c>
      <c r="G15" s="231" t="s">
        <v>402</v>
      </c>
    </row>
    <row r="16" spans="1:20">
      <c r="A16" s="659"/>
      <c r="B16" s="657"/>
      <c r="C16" s="657"/>
      <c r="D16" s="657"/>
      <c r="E16" s="657"/>
      <c r="F16" s="657"/>
      <c r="G16" s="232" t="s">
        <v>403</v>
      </c>
    </row>
    <row r="17" spans="1:7" ht="15.75" thickBot="1">
      <c r="A17" s="195">
        <v>2</v>
      </c>
      <c r="B17" s="196">
        <v>177</v>
      </c>
      <c r="C17" s="195">
        <v>2</v>
      </c>
      <c r="D17" s="197">
        <v>1</v>
      </c>
      <c r="E17" s="197">
        <v>0</v>
      </c>
      <c r="F17" s="197">
        <v>0</v>
      </c>
      <c r="G17" s="198">
        <v>0</v>
      </c>
    </row>
    <row r="18" spans="1:7" ht="16.5" thickTop="1" thickBot="1">
      <c r="A18" s="199"/>
      <c r="B18" s="199"/>
      <c r="C18" s="199"/>
      <c r="D18" s="200"/>
      <c r="E18" s="200"/>
      <c r="F18" s="200"/>
      <c r="G18" s="200"/>
    </row>
    <row r="19" spans="1:7" ht="16.5" thickTop="1" thickBot="1">
      <c r="A19" s="542" t="s">
        <v>269</v>
      </c>
      <c r="B19" s="543"/>
      <c r="C19" s="543"/>
      <c r="D19" s="543"/>
      <c r="E19" s="543"/>
      <c r="F19" s="543"/>
      <c r="G19" s="544"/>
    </row>
    <row r="20" spans="1:7" ht="27" customHeight="1" thickTop="1">
      <c r="A20" s="80" t="s">
        <v>343</v>
      </c>
      <c r="B20" s="641" t="s">
        <v>746</v>
      </c>
      <c r="C20" s="642"/>
      <c r="D20" s="642"/>
      <c r="E20" s="642"/>
      <c r="F20" s="642"/>
      <c r="G20" s="643"/>
    </row>
    <row r="21" spans="1:7" ht="15.75" thickBot="1">
      <c r="A21" s="76" t="s">
        <v>344</v>
      </c>
      <c r="B21" s="644" t="str">
        <f>"-"</f>
        <v>-</v>
      </c>
      <c r="C21" s="645"/>
      <c r="D21" s="645"/>
      <c r="E21" s="645"/>
      <c r="F21" s="645"/>
      <c r="G21" s="646"/>
    </row>
    <row r="22" spans="1:7" ht="15.75" thickTop="1">
      <c r="A22" s="199"/>
      <c r="B22" s="199"/>
      <c r="C22" s="199"/>
      <c r="D22" s="200"/>
      <c r="E22" s="200"/>
      <c r="F22" s="200"/>
      <c r="G22" s="200"/>
    </row>
    <row r="23" spans="1:7">
      <c r="A23" s="328" t="s">
        <v>669</v>
      </c>
      <c r="B23" s="199"/>
      <c r="C23" s="199"/>
      <c r="D23" s="200"/>
      <c r="E23" s="200"/>
      <c r="F23" s="200"/>
      <c r="G23" s="200"/>
    </row>
    <row r="24" spans="1:7">
      <c r="A24" s="199"/>
      <c r="B24" s="199"/>
      <c r="C24" s="199"/>
      <c r="D24" s="200"/>
      <c r="E24" s="200"/>
      <c r="F24" s="200"/>
      <c r="G24" s="200"/>
    </row>
    <row r="26" spans="1:7" ht="22.5" customHeight="1"/>
    <row r="27" spans="1:7" ht="27.75" customHeight="1"/>
    <row r="28" spans="1:7" ht="25.5" customHeight="1"/>
  </sheetData>
  <mergeCells count="20">
    <mergeCell ref="B10:G10"/>
    <mergeCell ref="B11:G11"/>
    <mergeCell ref="A19:G19"/>
    <mergeCell ref="B20:G20"/>
    <mergeCell ref="B21:G21"/>
    <mergeCell ref="F15:F16"/>
    <mergeCell ref="B15:B16"/>
    <mergeCell ref="A15:A16"/>
    <mergeCell ref="C15:C16"/>
    <mergeCell ref="D15:D16"/>
    <mergeCell ref="E15:E16"/>
    <mergeCell ref="A13:G13"/>
    <mergeCell ref="A9:G9"/>
    <mergeCell ref="A1:G1"/>
    <mergeCell ref="A3:G4"/>
    <mergeCell ref="D5:D6"/>
    <mergeCell ref="E5:E6"/>
    <mergeCell ref="A5:A6"/>
    <mergeCell ref="B5:B6"/>
    <mergeCell ref="C5:C6"/>
  </mergeCells>
  <pageMargins left="0.7" right="0.7" top="0.75" bottom="0.75" header="0.3" footer="0.3"/>
  <pageSetup paperSize="9" scale="7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3">
    <tabColor theme="6" tint="0.59999389629810485"/>
    <pageSetUpPr fitToPage="1"/>
  </sheetPr>
  <dimension ref="A1:V15"/>
  <sheetViews>
    <sheetView showGridLines="0" zoomScale="145" zoomScaleNormal="145" workbookViewId="0">
      <selection activeCell="F9" sqref="F9"/>
    </sheetView>
  </sheetViews>
  <sheetFormatPr defaultRowHeight="15"/>
  <cols>
    <col min="1" max="1" width="22.85546875" customWidth="1"/>
    <col min="2" max="2" width="26.28515625" customWidth="1"/>
    <col min="3" max="3" width="40.42578125" customWidth="1"/>
    <col min="4" max="4" width="10.140625" customWidth="1"/>
  </cols>
  <sheetData>
    <row r="1" spans="1:22" ht="18.75" customHeight="1">
      <c r="A1" s="660" t="s">
        <v>711</v>
      </c>
      <c r="B1" s="660"/>
      <c r="C1" s="660"/>
      <c r="D1" s="660"/>
      <c r="E1" s="660"/>
      <c r="F1" s="660"/>
      <c r="G1" s="660"/>
      <c r="H1" s="660"/>
      <c r="I1" s="660"/>
      <c r="J1" s="660"/>
      <c r="K1" s="660"/>
      <c r="L1" s="660"/>
      <c r="M1" s="660"/>
      <c r="N1" s="660"/>
      <c r="O1" s="660"/>
      <c r="P1" s="660"/>
      <c r="Q1" s="660"/>
      <c r="R1" s="660"/>
      <c r="S1" s="660"/>
      <c r="T1" s="346"/>
      <c r="U1" s="346"/>
      <c r="V1" s="346"/>
    </row>
    <row r="2" spans="1:22" ht="28.5" customHeight="1">
      <c r="A2" s="660"/>
      <c r="B2" s="660"/>
      <c r="C2" s="660"/>
      <c r="D2" s="660"/>
      <c r="E2" s="660"/>
      <c r="F2" s="660"/>
      <c r="G2" s="660"/>
      <c r="H2" s="660"/>
      <c r="I2" s="660"/>
      <c r="J2" s="660"/>
      <c r="K2" s="660"/>
      <c r="L2" s="660"/>
      <c r="M2" s="660"/>
      <c r="N2" s="660"/>
      <c r="O2" s="660"/>
      <c r="P2" s="660"/>
      <c r="Q2" s="660"/>
      <c r="R2" s="660"/>
      <c r="S2" s="660"/>
      <c r="T2" s="346"/>
      <c r="U2" s="346"/>
      <c r="V2" s="346"/>
    </row>
    <row r="4" spans="1:22" ht="15" customHeight="1">
      <c r="A4" s="491" t="s">
        <v>712</v>
      </c>
      <c r="B4" s="491"/>
      <c r="C4" s="491"/>
      <c r="D4" s="491"/>
      <c r="E4" s="491"/>
      <c r="F4" s="491"/>
      <c r="G4" s="491"/>
      <c r="H4" s="491"/>
    </row>
    <row r="5" spans="1:22" ht="47.25" customHeight="1">
      <c r="A5" s="491"/>
      <c r="B5" s="491"/>
      <c r="C5" s="491"/>
      <c r="D5" s="491"/>
      <c r="E5" s="491"/>
      <c r="F5" s="491"/>
      <c r="G5" s="491"/>
      <c r="H5" s="491"/>
    </row>
    <row r="6" spans="1:22" ht="15.75" thickBot="1"/>
    <row r="7" spans="1:22" ht="15.75" customHeight="1" thickTop="1">
      <c r="A7" s="545" t="s">
        <v>383</v>
      </c>
      <c r="B7" s="536" t="s">
        <v>456</v>
      </c>
      <c r="C7" s="536" t="s">
        <v>457</v>
      </c>
      <c r="D7" s="536" t="s">
        <v>12</v>
      </c>
      <c r="E7" s="536"/>
      <c r="F7" s="536"/>
      <c r="G7" s="536"/>
      <c r="H7" s="536"/>
      <c r="I7" s="536"/>
      <c r="J7" s="540"/>
    </row>
    <row r="8" spans="1:22" ht="97.5" customHeight="1">
      <c r="A8" s="616"/>
      <c r="B8" s="535"/>
      <c r="C8" s="535"/>
      <c r="D8" s="331" t="s">
        <v>384</v>
      </c>
      <c r="E8" s="331" t="s">
        <v>182</v>
      </c>
      <c r="F8" s="331" t="s">
        <v>687</v>
      </c>
      <c r="G8" s="331" t="s">
        <v>17</v>
      </c>
      <c r="H8" s="331" t="s">
        <v>688</v>
      </c>
      <c r="I8" s="331" t="s">
        <v>385</v>
      </c>
      <c r="J8" s="332" t="s">
        <v>39</v>
      </c>
    </row>
    <row r="9" spans="1:22" ht="15.75" thickBot="1">
      <c r="A9" s="194">
        <v>3</v>
      </c>
      <c r="B9" s="347">
        <v>0</v>
      </c>
      <c r="C9" s="347">
        <v>1</v>
      </c>
      <c r="D9" s="359">
        <v>1</v>
      </c>
      <c r="E9" s="359">
        <v>1</v>
      </c>
      <c r="F9" s="359">
        <v>1</v>
      </c>
      <c r="G9" s="347">
        <v>0</v>
      </c>
      <c r="H9" s="347">
        <v>0</v>
      </c>
      <c r="I9" s="347">
        <v>0</v>
      </c>
      <c r="J9" s="330">
        <f>SUM(D9:I9)</f>
        <v>3</v>
      </c>
    </row>
    <row r="10" spans="1:22" ht="15.75" thickTop="1"/>
    <row r="11" spans="1:22" ht="15.75" thickBot="1"/>
    <row r="12" spans="1:22" ht="16.5" thickTop="1" thickBot="1">
      <c r="A12" s="661" t="s">
        <v>269</v>
      </c>
      <c r="B12" s="662"/>
      <c r="C12" s="662"/>
      <c r="D12" s="662"/>
      <c r="E12" s="662"/>
      <c r="F12" s="662"/>
      <c r="G12" s="662"/>
      <c r="H12" s="663"/>
    </row>
    <row r="13" spans="1:22" ht="39.75" customHeight="1" thickTop="1">
      <c r="A13" s="83" t="s">
        <v>343</v>
      </c>
      <c r="B13" s="641" t="s">
        <v>747</v>
      </c>
      <c r="C13" s="642"/>
      <c r="D13" s="642"/>
      <c r="E13" s="642"/>
      <c r="F13" s="642"/>
      <c r="G13" s="642"/>
      <c r="H13" s="643"/>
    </row>
    <row r="14" spans="1:22" ht="15.75" thickBot="1">
      <c r="A14" s="84" t="s">
        <v>344</v>
      </c>
      <c r="B14" s="644" t="str">
        <f>"-"</f>
        <v>-</v>
      </c>
      <c r="C14" s="645"/>
      <c r="D14" s="645"/>
      <c r="E14" s="645"/>
      <c r="F14" s="645"/>
      <c r="G14" s="645"/>
      <c r="H14" s="646"/>
    </row>
    <row r="15" spans="1:22" ht="15.75" thickTop="1"/>
  </sheetData>
  <mergeCells count="9">
    <mergeCell ref="A1:S2"/>
    <mergeCell ref="B13:H13"/>
    <mergeCell ref="B14:H14"/>
    <mergeCell ref="A4:H5"/>
    <mergeCell ref="A12:H12"/>
    <mergeCell ref="A7:A8"/>
    <mergeCell ref="B7:B8"/>
    <mergeCell ref="C7:C8"/>
    <mergeCell ref="D7:J7"/>
  </mergeCells>
  <pageMargins left="0.7" right="0.7"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
    <tabColor theme="6" tint="0.59999389629810485"/>
  </sheetPr>
  <dimension ref="A1:N14"/>
  <sheetViews>
    <sheetView showGridLines="0" zoomScale="130" zoomScaleNormal="130" workbookViewId="0">
      <selection activeCell="E10" sqref="E10"/>
    </sheetView>
  </sheetViews>
  <sheetFormatPr defaultRowHeight="15"/>
  <cols>
    <col min="1" max="1" width="18.42578125" style="117" customWidth="1"/>
    <col min="2" max="2" width="17" style="117" customWidth="1"/>
    <col min="3" max="3" width="18.85546875" style="117" customWidth="1"/>
    <col min="4" max="4" width="18.28515625" style="117" customWidth="1"/>
    <col min="5" max="5" width="16.5703125" style="117" customWidth="1"/>
    <col min="6" max="6" width="18" style="117" customWidth="1"/>
    <col min="7" max="7" width="16.28515625" style="117" customWidth="1"/>
    <col min="8" max="8" width="17.7109375" style="117" customWidth="1"/>
    <col min="9" max="9" width="34.85546875" style="117" customWidth="1"/>
    <col min="10" max="16384" width="9.140625" style="117"/>
  </cols>
  <sheetData>
    <row r="1" spans="1:14" ht="57" customHeight="1" thickBot="1">
      <c r="A1" s="423" t="s">
        <v>422</v>
      </c>
      <c r="B1" s="423"/>
      <c r="C1" s="423"/>
      <c r="D1" s="423"/>
      <c r="E1" s="423"/>
      <c r="F1" s="423"/>
      <c r="G1" s="423"/>
      <c r="H1" s="423"/>
      <c r="I1" s="423"/>
      <c r="J1" s="121"/>
      <c r="K1" s="121"/>
      <c r="L1" s="121"/>
      <c r="M1" s="121"/>
      <c r="N1" s="121"/>
    </row>
    <row r="2" spans="1:14" ht="42" customHeight="1" thickTop="1">
      <c r="A2" s="431" t="s">
        <v>1</v>
      </c>
      <c r="B2" s="424" t="s">
        <v>233</v>
      </c>
      <c r="C2" s="424" t="s">
        <v>366</v>
      </c>
      <c r="D2" s="424" t="s">
        <v>198</v>
      </c>
      <c r="E2" s="424" t="s">
        <v>2</v>
      </c>
      <c r="F2" s="424"/>
      <c r="G2" s="424" t="s">
        <v>3</v>
      </c>
      <c r="H2" s="424"/>
      <c r="I2" s="427" t="s">
        <v>240</v>
      </c>
    </row>
    <row r="3" spans="1:14">
      <c r="A3" s="432"/>
      <c r="B3" s="425"/>
      <c r="C3" s="425"/>
      <c r="D3" s="425"/>
      <c r="E3" s="425"/>
      <c r="F3" s="425"/>
      <c r="G3" s="425"/>
      <c r="H3" s="425"/>
      <c r="I3" s="428"/>
    </row>
    <row r="4" spans="1:14" ht="15.75" thickBot="1">
      <c r="A4" s="433"/>
      <c r="B4" s="426"/>
      <c r="C4" s="426"/>
      <c r="D4" s="426"/>
      <c r="E4" s="274" t="s">
        <v>4</v>
      </c>
      <c r="F4" s="274" t="s">
        <v>5</v>
      </c>
      <c r="G4" s="274" t="s">
        <v>271</v>
      </c>
      <c r="H4" s="274" t="s">
        <v>272</v>
      </c>
      <c r="I4" s="429"/>
    </row>
    <row r="5" spans="1:14" ht="15.75" thickTop="1">
      <c r="A5" s="55" t="s">
        <v>6</v>
      </c>
      <c r="B5" s="64">
        <v>120</v>
      </c>
      <c r="C5" s="64">
        <v>38</v>
      </c>
      <c r="D5" s="64">
        <v>38</v>
      </c>
      <c r="E5" s="64">
        <v>38</v>
      </c>
      <c r="F5" s="64">
        <v>4</v>
      </c>
      <c r="G5" s="64">
        <v>11</v>
      </c>
      <c r="H5" s="64">
        <v>0</v>
      </c>
      <c r="I5" s="251">
        <f>SUM(G5:H5)</f>
        <v>11</v>
      </c>
    </row>
    <row r="6" spans="1:14">
      <c r="A6" s="95" t="s">
        <v>7</v>
      </c>
      <c r="B6" s="65">
        <v>346</v>
      </c>
      <c r="C6" s="65">
        <v>298</v>
      </c>
      <c r="D6" s="65">
        <v>102</v>
      </c>
      <c r="E6" s="65">
        <v>102</v>
      </c>
      <c r="F6" s="65">
        <v>17</v>
      </c>
      <c r="G6" s="65">
        <v>58</v>
      </c>
      <c r="H6" s="65">
        <v>12</v>
      </c>
      <c r="I6" s="251">
        <f t="shared" ref="I6:I9" si="0">SUM(G6:H6)</f>
        <v>70</v>
      </c>
    </row>
    <row r="7" spans="1:14">
      <c r="A7" s="95" t="s">
        <v>8</v>
      </c>
      <c r="B7" s="65">
        <v>517</v>
      </c>
      <c r="C7" s="65">
        <v>552</v>
      </c>
      <c r="D7" s="65">
        <v>76</v>
      </c>
      <c r="E7" s="65">
        <v>74</v>
      </c>
      <c r="F7" s="65">
        <v>13</v>
      </c>
      <c r="G7" s="65">
        <v>34</v>
      </c>
      <c r="H7" s="65">
        <v>16</v>
      </c>
      <c r="I7" s="251">
        <f t="shared" si="0"/>
        <v>50</v>
      </c>
    </row>
    <row r="8" spans="1:14">
      <c r="A8" s="95" t="s">
        <v>9</v>
      </c>
      <c r="B8" s="65">
        <v>3724</v>
      </c>
      <c r="C8" s="65">
        <v>3960</v>
      </c>
      <c r="D8" s="65">
        <v>233</v>
      </c>
      <c r="E8" s="65">
        <v>224</v>
      </c>
      <c r="F8" s="65">
        <v>23</v>
      </c>
      <c r="G8" s="65">
        <v>101</v>
      </c>
      <c r="H8" s="65">
        <v>26</v>
      </c>
      <c r="I8" s="251">
        <f t="shared" si="0"/>
        <v>127</v>
      </c>
    </row>
    <row r="9" spans="1:14" ht="15.75" thickBot="1">
      <c r="A9" s="56" t="s">
        <v>10</v>
      </c>
      <c r="B9" s="245">
        <v>3628</v>
      </c>
      <c r="C9" s="245">
        <v>3942</v>
      </c>
      <c r="D9" s="245">
        <v>51</v>
      </c>
      <c r="E9" s="245">
        <v>54</v>
      </c>
      <c r="F9" s="245">
        <v>5</v>
      </c>
      <c r="G9" s="245">
        <v>11</v>
      </c>
      <c r="H9" s="245">
        <v>3</v>
      </c>
      <c r="I9" s="251">
        <f t="shared" si="0"/>
        <v>14</v>
      </c>
    </row>
    <row r="10" spans="1:14" ht="16.5" thickTop="1" thickBot="1">
      <c r="A10" s="249" t="s">
        <v>11</v>
      </c>
      <c r="B10" s="250">
        <f>SUM(B5:B9)</f>
        <v>8335</v>
      </c>
      <c r="C10" s="250">
        <f t="shared" ref="C10:I10" si="1">SUM(C5:C9)</f>
        <v>8790</v>
      </c>
      <c r="D10" s="250">
        <f t="shared" si="1"/>
        <v>500</v>
      </c>
      <c r="E10" s="250">
        <f t="shared" si="1"/>
        <v>492</v>
      </c>
      <c r="F10" s="250">
        <f t="shared" si="1"/>
        <v>62</v>
      </c>
      <c r="G10" s="250">
        <f t="shared" si="1"/>
        <v>215</v>
      </c>
      <c r="H10" s="250">
        <f t="shared" si="1"/>
        <v>57</v>
      </c>
      <c r="I10" s="250">
        <f t="shared" si="1"/>
        <v>272</v>
      </c>
    </row>
    <row r="11" spans="1:14" ht="15.75" thickTop="1"/>
    <row r="12" spans="1:14" ht="69.75" customHeight="1">
      <c r="A12" s="430" t="s">
        <v>421</v>
      </c>
      <c r="B12" s="430"/>
      <c r="C12" s="430"/>
      <c r="D12" s="430"/>
      <c r="E12" s="430"/>
      <c r="F12" s="430"/>
      <c r="G12" s="430"/>
      <c r="H12" s="430"/>
      <c r="I12" s="122"/>
    </row>
    <row r="13" spans="1:14">
      <c r="A13" s="122"/>
      <c r="B13" s="122"/>
      <c r="C13" s="122"/>
      <c r="D13" s="122"/>
      <c r="E13" s="122"/>
      <c r="F13" s="122"/>
      <c r="G13" s="122"/>
      <c r="H13" s="122"/>
      <c r="I13" s="122"/>
    </row>
    <row r="14" spans="1:14">
      <c r="A14" s="122"/>
      <c r="B14" s="122"/>
      <c r="C14" s="122"/>
      <c r="D14" s="122"/>
      <c r="E14" s="122"/>
      <c r="F14" s="122"/>
      <c r="G14" s="122"/>
      <c r="H14" s="122"/>
      <c r="I14" s="122"/>
    </row>
  </sheetData>
  <sheetProtection formatCells="0" formatColumns="0" formatRows="0" insertColumns="0" insertRows="0" insertHyperlinks="0" deleteColumns="0" deleteRows="0" sort="0" autoFilter="0" pivotTables="0"/>
  <mergeCells count="9">
    <mergeCell ref="A1:I1"/>
    <mergeCell ref="B2:B4"/>
    <mergeCell ref="C2:C4"/>
    <mergeCell ref="I2:I4"/>
    <mergeCell ref="A12:H12"/>
    <mergeCell ref="A2:A4"/>
    <mergeCell ref="D2:D4"/>
    <mergeCell ref="E2:F3"/>
    <mergeCell ref="G2:H3"/>
  </mergeCells>
  <dataValidations count="1">
    <dataValidation type="whole" allowBlank="1" showInputMessage="1" showErrorMessage="1" errorTitle="Zła wartość" error="Komórka przyjmuje tylko wartości liczbowe całkowite" promptTitle="Komórka przyjumuje tylko liczby" sqref="B5:H9">
      <formula1>0</formula1>
      <formula2>1000000000000000000</formula2>
    </dataValidation>
  </dataValidations>
  <pageMargins left="0.7" right="0.7" top="0.75" bottom="0.75" header="0.3" footer="0.3"/>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tabela1">
                <anchor moveWithCells="1" sizeWithCells="1">
                  <from>
                    <xdr:col>0</xdr:col>
                    <xdr:colOff>152400</xdr:colOff>
                    <xdr:row>12</xdr:row>
                    <xdr:rowOff>142875</xdr:rowOff>
                  </from>
                  <to>
                    <xdr:col>7</xdr:col>
                    <xdr:colOff>628650</xdr:colOff>
                    <xdr:row>14</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tabColor theme="6" tint="0.59999389629810485"/>
  </sheetPr>
  <dimension ref="A1:T173"/>
  <sheetViews>
    <sheetView showGridLines="0" topLeftCell="A94" zoomScale="115" zoomScaleNormal="115" workbookViewId="0">
      <selection activeCell="C118" sqref="C118"/>
    </sheetView>
  </sheetViews>
  <sheetFormatPr defaultRowHeight="15"/>
  <cols>
    <col min="1" max="1" width="19.85546875" style="115" customWidth="1"/>
    <col min="2" max="2" width="20.5703125" style="115" customWidth="1"/>
    <col min="3" max="3" width="21.42578125" style="115" customWidth="1"/>
    <col min="4" max="4" width="22.7109375" style="115" customWidth="1"/>
    <col min="5" max="5" width="24.42578125" style="115" customWidth="1"/>
    <col min="6" max="6" width="20.140625" style="115" customWidth="1"/>
    <col min="7" max="7" width="18.5703125" style="115" customWidth="1"/>
    <col min="8" max="8" width="19" style="115" customWidth="1"/>
    <col min="9" max="19" width="9.140625" style="115"/>
    <col min="20" max="20" width="0" style="115" hidden="1" customWidth="1"/>
    <col min="21" max="16384" width="9.140625" style="115"/>
  </cols>
  <sheetData>
    <row r="1" spans="1:11" ht="35.25" customHeight="1">
      <c r="A1" s="685" t="s">
        <v>713</v>
      </c>
      <c r="B1" s="686"/>
      <c r="C1" s="686"/>
      <c r="D1" s="686"/>
      <c r="E1" s="686"/>
      <c r="F1" s="686"/>
      <c r="G1" s="686"/>
      <c r="H1" s="686"/>
      <c r="I1" s="686"/>
    </row>
    <row r="2" spans="1:11" ht="15" customHeight="1">
      <c r="B2" s="118"/>
      <c r="C2" s="118"/>
      <c r="D2" s="118"/>
      <c r="E2" s="118"/>
      <c r="F2" s="118"/>
      <c r="G2" s="118"/>
      <c r="H2" s="118"/>
      <c r="I2" s="118"/>
      <c r="J2" s="118"/>
      <c r="K2" s="118"/>
    </row>
    <row r="3" spans="1:11" ht="40.5" customHeight="1" thickBot="1">
      <c r="A3" s="532" t="s">
        <v>714</v>
      </c>
      <c r="B3" s="532"/>
      <c r="C3" s="532"/>
      <c r="D3" s="532"/>
      <c r="E3" s="532"/>
    </row>
    <row r="4" spans="1:11" ht="62.25" customHeight="1" thickTop="1" thickBot="1">
      <c r="A4" s="210" t="s">
        <v>99</v>
      </c>
      <c r="B4" s="211" t="s">
        <v>190</v>
      </c>
      <c r="C4" s="212" t="s">
        <v>100</v>
      </c>
    </row>
    <row r="5" spans="1:11" ht="16.5" thickTop="1" thickBot="1">
      <c r="A5" s="32">
        <v>223</v>
      </c>
      <c r="B5" s="33">
        <v>228</v>
      </c>
      <c r="C5" s="50">
        <v>260</v>
      </c>
    </row>
    <row r="6" spans="1:11" ht="15" customHeight="1" thickTop="1">
      <c r="A6" s="687" t="s">
        <v>101</v>
      </c>
      <c r="B6" s="687"/>
      <c r="C6" s="687"/>
      <c r="D6" s="687"/>
      <c r="E6" s="687"/>
      <c r="F6" s="118"/>
      <c r="G6" s="118"/>
      <c r="H6" s="118"/>
    </row>
    <row r="8" spans="1:11" ht="15" customHeight="1">
      <c r="A8" s="491" t="s">
        <v>715</v>
      </c>
      <c r="B8" s="491"/>
      <c r="C8" s="491"/>
      <c r="D8" s="491"/>
      <c r="E8" s="491"/>
      <c r="F8" s="491"/>
      <c r="G8" s="491"/>
      <c r="H8" s="491"/>
      <c r="I8" s="1"/>
    </row>
    <row r="9" spans="1:11" ht="16.5" customHeight="1" thickBot="1">
      <c r="A9" s="532"/>
      <c r="B9" s="532"/>
      <c r="C9" s="532"/>
      <c r="D9" s="532"/>
      <c r="E9" s="532"/>
      <c r="F9" s="532"/>
      <c r="G9" s="532"/>
      <c r="H9" s="532"/>
      <c r="I9" s="1"/>
    </row>
    <row r="10" spans="1:11" ht="51" customHeight="1" thickTop="1">
      <c r="A10" s="701" t="s">
        <v>102</v>
      </c>
      <c r="B10" s="700" t="s">
        <v>103</v>
      </c>
      <c r="C10" s="690" t="s">
        <v>356</v>
      </c>
      <c r="D10" s="690"/>
      <c r="E10" s="690"/>
      <c r="F10" s="690"/>
      <c r="G10" s="690"/>
      <c r="H10" s="691"/>
    </row>
    <row r="11" spans="1:11">
      <c r="A11" s="702"/>
      <c r="B11" s="693"/>
      <c r="C11" s="689" t="s">
        <v>358</v>
      </c>
      <c r="D11" s="689"/>
      <c r="E11" s="689"/>
      <c r="F11" s="692" t="s">
        <v>362</v>
      </c>
      <c r="G11" s="692" t="s">
        <v>279</v>
      </c>
      <c r="H11" s="695" t="s">
        <v>0</v>
      </c>
    </row>
    <row r="12" spans="1:11" ht="26.25" customHeight="1">
      <c r="A12" s="702"/>
      <c r="B12" s="693"/>
      <c r="C12" s="698" t="s">
        <v>357</v>
      </c>
      <c r="D12" s="688" t="s">
        <v>359</v>
      </c>
      <c r="E12" s="688"/>
      <c r="F12" s="693"/>
      <c r="G12" s="693"/>
      <c r="H12" s="696"/>
    </row>
    <row r="13" spans="1:11" ht="15.75" thickBot="1">
      <c r="A13" s="703"/>
      <c r="B13" s="694"/>
      <c r="C13" s="699"/>
      <c r="D13" s="241" t="s">
        <v>360</v>
      </c>
      <c r="E13" s="241" t="s">
        <v>361</v>
      </c>
      <c r="F13" s="694"/>
      <c r="G13" s="694"/>
      <c r="H13" s="697"/>
    </row>
    <row r="14" spans="1:11" ht="16.5" thickTop="1" thickBot="1">
      <c r="A14" s="236">
        <v>260</v>
      </c>
      <c r="B14" s="237">
        <v>257</v>
      </c>
      <c r="C14" s="238">
        <v>3</v>
      </c>
      <c r="D14" s="237">
        <v>1</v>
      </c>
      <c r="E14" s="237">
        <v>2</v>
      </c>
      <c r="F14" s="239">
        <v>0</v>
      </c>
      <c r="G14" s="238">
        <v>0</v>
      </c>
      <c r="H14" s="240">
        <f>C14+G14+F14</f>
        <v>3</v>
      </c>
    </row>
    <row r="15" spans="1:11" ht="54.75" customHeight="1" thickTop="1">
      <c r="A15" s="704" t="str">
        <f>IF(A14-B14=H14,"","wartości liczbowe w tabeli 15 b są nieprawidłowe różnica komórek A14 i B14 poinna być równa wartości w komórce H14")</f>
        <v/>
      </c>
      <c r="B15" s="704"/>
      <c r="C15" s="704"/>
      <c r="D15" s="704"/>
      <c r="E15" s="704"/>
      <c r="F15" s="704"/>
    </row>
    <row r="16" spans="1:11" ht="72.75" customHeight="1">
      <c r="A16" s="613" t="s">
        <v>104</v>
      </c>
      <c r="B16" s="614"/>
      <c r="C16" s="614"/>
      <c r="D16" s="614"/>
      <c r="E16" s="614"/>
      <c r="F16" s="614"/>
      <c r="G16" s="614"/>
      <c r="H16" s="614"/>
    </row>
    <row r="17" spans="1:8" s="218" customFormat="1" ht="17.25" customHeight="1">
      <c r="A17" s="491" t="s">
        <v>716</v>
      </c>
      <c r="B17" s="491"/>
      <c r="C17" s="491"/>
      <c r="D17" s="491"/>
      <c r="E17" s="491"/>
      <c r="F17" s="491"/>
      <c r="G17" s="244"/>
      <c r="H17" s="244"/>
    </row>
    <row r="18" spans="1:8" s="218" customFormat="1" ht="17.25" customHeight="1" thickBot="1">
      <c r="A18" s="242"/>
      <c r="B18" s="242"/>
      <c r="C18" s="242"/>
      <c r="D18" s="242"/>
      <c r="E18" s="242"/>
      <c r="F18" s="242"/>
      <c r="G18" s="244"/>
      <c r="H18" s="244"/>
    </row>
    <row r="19" spans="1:8" s="218" customFormat="1" ht="59.25" customHeight="1" thickTop="1">
      <c r="A19" s="674" t="s">
        <v>462</v>
      </c>
      <c r="B19" s="667" t="s">
        <v>463</v>
      </c>
      <c r="C19" s="667" t="s">
        <v>464</v>
      </c>
      <c r="D19" s="667" t="s">
        <v>107</v>
      </c>
      <c r="E19" s="667" t="s">
        <v>108</v>
      </c>
      <c r="F19" s="669" t="s">
        <v>465</v>
      </c>
      <c r="G19" s="244"/>
      <c r="H19" s="244"/>
    </row>
    <row r="20" spans="1:8" s="218" customFormat="1" ht="52.5" customHeight="1">
      <c r="A20" s="675"/>
      <c r="B20" s="668"/>
      <c r="C20" s="668"/>
      <c r="D20" s="668"/>
      <c r="E20" s="668"/>
      <c r="F20" s="670"/>
      <c r="G20" s="244"/>
      <c r="H20" s="244"/>
    </row>
    <row r="21" spans="1:8" s="218" customFormat="1" ht="85.5" customHeight="1">
      <c r="A21" s="675"/>
      <c r="B21" s="668"/>
      <c r="C21" s="668"/>
      <c r="D21" s="668"/>
      <c r="E21" s="668"/>
      <c r="F21" s="670"/>
      <c r="G21" s="244"/>
      <c r="H21" s="244"/>
    </row>
    <row r="22" spans="1:8" s="218" customFormat="1">
      <c r="A22" s="671" t="s">
        <v>466</v>
      </c>
      <c r="B22" s="672"/>
      <c r="C22" s="672"/>
      <c r="D22" s="672"/>
      <c r="E22" s="672"/>
      <c r="F22" s="673"/>
      <c r="G22" s="244"/>
      <c r="H22" s="244"/>
    </row>
    <row r="23" spans="1:8" s="218" customFormat="1" ht="409.5">
      <c r="A23" s="325">
        <v>1</v>
      </c>
      <c r="B23" s="286" t="s">
        <v>467</v>
      </c>
      <c r="C23" s="287" t="s">
        <v>468</v>
      </c>
      <c r="D23" s="287" t="s">
        <v>469</v>
      </c>
      <c r="E23" s="287" t="s">
        <v>470</v>
      </c>
      <c r="F23" s="309" t="s">
        <v>471</v>
      </c>
      <c r="G23" s="244"/>
      <c r="H23" s="244"/>
    </row>
    <row r="24" spans="1:8" s="218" customFormat="1">
      <c r="A24" s="664" t="s">
        <v>472</v>
      </c>
      <c r="B24" s="665"/>
      <c r="C24" s="665"/>
      <c r="D24" s="665"/>
      <c r="E24" s="665"/>
      <c r="F24" s="666"/>
      <c r="G24" s="244"/>
      <c r="H24" s="244"/>
    </row>
    <row r="25" spans="1:8" s="218" customFormat="1" ht="382.5">
      <c r="A25" s="325">
        <v>2</v>
      </c>
      <c r="B25" s="287" t="s">
        <v>473</v>
      </c>
      <c r="C25" s="287" t="s">
        <v>474</v>
      </c>
      <c r="D25" s="287" t="s">
        <v>475</v>
      </c>
      <c r="E25" s="287" t="s">
        <v>476</v>
      </c>
      <c r="F25" s="309" t="s">
        <v>477</v>
      </c>
      <c r="G25" s="244"/>
      <c r="H25" s="244"/>
    </row>
    <row r="26" spans="1:8" s="218" customFormat="1" ht="63.75">
      <c r="A26" s="325">
        <v>3</v>
      </c>
      <c r="B26" s="287" t="s">
        <v>478</v>
      </c>
      <c r="C26" s="287" t="s">
        <v>479</v>
      </c>
      <c r="D26" s="287" t="s">
        <v>480</v>
      </c>
      <c r="E26" s="287" t="s">
        <v>476</v>
      </c>
      <c r="F26" s="309" t="s">
        <v>481</v>
      </c>
      <c r="G26" s="244"/>
      <c r="H26" s="244"/>
    </row>
    <row r="27" spans="1:8" s="218" customFormat="1" ht="344.25">
      <c r="A27" s="325">
        <v>4</v>
      </c>
      <c r="B27" s="294" t="s">
        <v>482</v>
      </c>
      <c r="C27" s="294" t="s">
        <v>483</v>
      </c>
      <c r="D27" s="294" t="s">
        <v>484</v>
      </c>
      <c r="E27" s="294" t="s">
        <v>476</v>
      </c>
      <c r="F27" s="310" t="s">
        <v>485</v>
      </c>
      <c r="G27" s="244"/>
      <c r="H27" s="244"/>
    </row>
    <row r="28" spans="1:8" s="218" customFormat="1" ht="357">
      <c r="A28" s="325">
        <v>5</v>
      </c>
      <c r="B28" s="294" t="s">
        <v>486</v>
      </c>
      <c r="C28" s="294" t="s">
        <v>487</v>
      </c>
      <c r="D28" s="294" t="s">
        <v>488</v>
      </c>
      <c r="E28" s="294" t="s">
        <v>476</v>
      </c>
      <c r="F28" s="310" t="s">
        <v>489</v>
      </c>
      <c r="G28" s="244"/>
      <c r="H28" s="244"/>
    </row>
    <row r="29" spans="1:8" s="218" customFormat="1" ht="280.5">
      <c r="A29" s="325">
        <v>6</v>
      </c>
      <c r="B29" s="294" t="s">
        <v>490</v>
      </c>
      <c r="C29" s="294" t="s">
        <v>491</v>
      </c>
      <c r="D29" s="294" t="s">
        <v>492</v>
      </c>
      <c r="E29" s="294" t="s">
        <v>476</v>
      </c>
      <c r="F29" s="310" t="s">
        <v>493</v>
      </c>
      <c r="G29" s="244"/>
      <c r="H29" s="244"/>
    </row>
    <row r="30" spans="1:8" s="218" customFormat="1" ht="89.25">
      <c r="A30" s="325">
        <v>7</v>
      </c>
      <c r="B30" s="288" t="s">
        <v>494</v>
      </c>
      <c r="C30" s="288" t="s">
        <v>495</v>
      </c>
      <c r="D30" s="294" t="s">
        <v>480</v>
      </c>
      <c r="E30" s="294" t="s">
        <v>496</v>
      </c>
      <c r="F30" s="310" t="s">
        <v>497</v>
      </c>
      <c r="G30" s="244"/>
      <c r="H30" s="244"/>
    </row>
    <row r="31" spans="1:8" s="218" customFormat="1" ht="408">
      <c r="A31" s="325">
        <v>8</v>
      </c>
      <c r="B31" s="288" t="s">
        <v>498</v>
      </c>
      <c r="C31" s="288" t="s">
        <v>499</v>
      </c>
      <c r="D31" s="288" t="s">
        <v>500</v>
      </c>
      <c r="E31" s="288" t="s">
        <v>476</v>
      </c>
      <c r="F31" s="310" t="s">
        <v>501</v>
      </c>
      <c r="G31" s="244"/>
      <c r="H31" s="244"/>
    </row>
    <row r="32" spans="1:8" s="218" customFormat="1">
      <c r="A32" s="664" t="s">
        <v>502</v>
      </c>
      <c r="B32" s="665"/>
      <c r="C32" s="665"/>
      <c r="D32" s="665"/>
      <c r="E32" s="665"/>
      <c r="F32" s="666"/>
      <c r="G32" s="244"/>
      <c r="H32" s="244"/>
    </row>
    <row r="33" spans="1:8" s="218" customFormat="1" ht="140.25">
      <c r="A33" s="325">
        <v>9</v>
      </c>
      <c r="B33" s="286" t="s">
        <v>832</v>
      </c>
      <c r="C33" s="288" t="s">
        <v>833</v>
      </c>
      <c r="D33" s="287" t="s">
        <v>834</v>
      </c>
      <c r="E33" s="287" t="s">
        <v>841</v>
      </c>
      <c r="F33" s="309" t="s">
        <v>836</v>
      </c>
      <c r="G33" s="244"/>
      <c r="H33" s="244"/>
    </row>
    <row r="34" spans="1:8" s="329" customFormat="1" ht="89.25">
      <c r="A34" s="325">
        <v>10</v>
      </c>
      <c r="B34" s="286" t="s">
        <v>837</v>
      </c>
      <c r="C34" s="288" t="s">
        <v>838</v>
      </c>
      <c r="D34" s="287" t="s">
        <v>839</v>
      </c>
      <c r="E34" s="287" t="s">
        <v>841</v>
      </c>
      <c r="F34" s="309" t="s">
        <v>840</v>
      </c>
      <c r="G34" s="376"/>
      <c r="H34" s="376"/>
    </row>
    <row r="35" spans="1:8" s="218" customFormat="1" ht="342" customHeight="1">
      <c r="A35" s="325">
        <v>11</v>
      </c>
      <c r="B35" s="286" t="s">
        <v>505</v>
      </c>
      <c r="C35" s="287" t="s">
        <v>468</v>
      </c>
      <c r="D35" s="287" t="s">
        <v>504</v>
      </c>
      <c r="E35" s="287" t="s">
        <v>506</v>
      </c>
      <c r="F35" s="309" t="s">
        <v>507</v>
      </c>
      <c r="G35" s="244"/>
      <c r="H35" s="244"/>
    </row>
    <row r="36" spans="1:8" s="218" customFormat="1">
      <c r="A36" s="679" t="s">
        <v>508</v>
      </c>
      <c r="B36" s="680"/>
      <c r="C36" s="680"/>
      <c r="D36" s="680"/>
      <c r="E36" s="680"/>
      <c r="F36" s="681"/>
      <c r="G36" s="244"/>
      <c r="H36" s="244"/>
    </row>
    <row r="37" spans="1:8" s="218" customFormat="1" ht="409.5">
      <c r="A37" s="325">
        <v>11</v>
      </c>
      <c r="B37" s="293" t="s">
        <v>509</v>
      </c>
      <c r="C37" s="288" t="s">
        <v>510</v>
      </c>
      <c r="D37" s="294" t="s">
        <v>511</v>
      </c>
      <c r="E37" s="294" t="s">
        <v>512</v>
      </c>
      <c r="F37" s="310" t="s">
        <v>513</v>
      </c>
      <c r="G37" s="244"/>
      <c r="H37" s="244"/>
    </row>
    <row r="38" spans="1:8" s="218" customFormat="1" ht="178.5">
      <c r="A38" s="325">
        <v>12</v>
      </c>
      <c r="B38" s="295" t="s">
        <v>514</v>
      </c>
      <c r="C38" s="287" t="s">
        <v>468</v>
      </c>
      <c r="D38" s="296" t="s">
        <v>515</v>
      </c>
      <c r="E38" s="296" t="s">
        <v>512</v>
      </c>
      <c r="F38" s="311" t="s">
        <v>516</v>
      </c>
      <c r="G38" s="244"/>
      <c r="H38" s="244"/>
    </row>
    <row r="39" spans="1:8" s="218" customFormat="1">
      <c r="A39" s="664" t="s">
        <v>517</v>
      </c>
      <c r="B39" s="665"/>
      <c r="C39" s="665"/>
      <c r="D39" s="665"/>
      <c r="E39" s="665"/>
      <c r="F39" s="666"/>
      <c r="G39" s="244"/>
      <c r="H39" s="244"/>
    </row>
    <row r="40" spans="1:8" s="218" customFormat="1" ht="102">
      <c r="A40" s="312">
        <v>13</v>
      </c>
      <c r="B40" s="290" t="s">
        <v>518</v>
      </c>
      <c r="C40" s="291" t="s">
        <v>519</v>
      </c>
      <c r="D40" s="292" t="s">
        <v>520</v>
      </c>
      <c r="E40" s="292" t="s">
        <v>521</v>
      </c>
      <c r="F40" s="313" t="s">
        <v>522</v>
      </c>
      <c r="G40" s="244"/>
      <c r="H40" s="244"/>
    </row>
    <row r="41" spans="1:8" s="218" customFormat="1">
      <c r="A41" s="676" t="s">
        <v>523</v>
      </c>
      <c r="B41" s="677"/>
      <c r="C41" s="677"/>
      <c r="D41" s="677"/>
      <c r="E41" s="677"/>
      <c r="F41" s="678"/>
      <c r="G41" s="244"/>
      <c r="H41" s="244"/>
    </row>
    <row r="42" spans="1:8" s="218" customFormat="1">
      <c r="A42" s="664" t="s">
        <v>524</v>
      </c>
      <c r="B42" s="665"/>
      <c r="C42" s="665"/>
      <c r="D42" s="665"/>
      <c r="E42" s="665"/>
      <c r="F42" s="666"/>
      <c r="G42" s="244"/>
      <c r="H42" s="244"/>
    </row>
    <row r="43" spans="1:8" s="218" customFormat="1" ht="216.75">
      <c r="A43" s="325">
        <v>14</v>
      </c>
      <c r="B43" s="286" t="s">
        <v>525</v>
      </c>
      <c r="C43" s="288" t="s">
        <v>510</v>
      </c>
      <c r="D43" s="287" t="s">
        <v>526</v>
      </c>
      <c r="E43" s="287" t="s">
        <v>527</v>
      </c>
      <c r="F43" s="310" t="s">
        <v>528</v>
      </c>
      <c r="G43" s="244"/>
      <c r="H43" s="244"/>
    </row>
    <row r="44" spans="1:8" s="218" customFormat="1" ht="409.5">
      <c r="A44" s="325">
        <v>15</v>
      </c>
      <c r="B44" s="286" t="s">
        <v>529</v>
      </c>
      <c r="C44" s="288" t="s">
        <v>503</v>
      </c>
      <c r="D44" s="287" t="s">
        <v>530</v>
      </c>
      <c r="E44" s="287" t="s">
        <v>531</v>
      </c>
      <c r="F44" s="310" t="s">
        <v>532</v>
      </c>
      <c r="G44" s="244"/>
      <c r="H44" s="244"/>
    </row>
    <row r="45" spans="1:8" s="218" customFormat="1">
      <c r="A45" s="664" t="s">
        <v>533</v>
      </c>
      <c r="B45" s="665"/>
      <c r="C45" s="665"/>
      <c r="D45" s="665"/>
      <c r="E45" s="665"/>
      <c r="F45" s="666"/>
      <c r="G45" s="244"/>
      <c r="H45" s="244"/>
    </row>
    <row r="46" spans="1:8" s="218" customFormat="1" ht="140.25">
      <c r="A46" s="325">
        <v>16</v>
      </c>
      <c r="B46" s="302" t="s">
        <v>534</v>
      </c>
      <c r="C46" s="303" t="s">
        <v>535</v>
      </c>
      <c r="D46" s="303" t="s">
        <v>536</v>
      </c>
      <c r="E46" s="303" t="s">
        <v>537</v>
      </c>
      <c r="F46" s="304" t="s">
        <v>538</v>
      </c>
      <c r="G46" s="244"/>
      <c r="H46" s="244"/>
    </row>
    <row r="47" spans="1:8" s="218" customFormat="1" ht="267.75">
      <c r="A47" s="325">
        <v>17</v>
      </c>
      <c r="B47" s="286" t="s">
        <v>539</v>
      </c>
      <c r="C47" s="287" t="s">
        <v>540</v>
      </c>
      <c r="D47" s="287" t="s">
        <v>541</v>
      </c>
      <c r="E47" s="287" t="s">
        <v>537</v>
      </c>
      <c r="F47" s="310" t="s">
        <v>542</v>
      </c>
      <c r="G47" s="244"/>
      <c r="H47" s="244"/>
    </row>
    <row r="48" spans="1:8" s="218" customFormat="1" ht="409.5">
      <c r="A48" s="325">
        <v>18</v>
      </c>
      <c r="B48" s="286" t="s">
        <v>543</v>
      </c>
      <c r="C48" s="288" t="s">
        <v>510</v>
      </c>
      <c r="D48" s="287" t="s">
        <v>544</v>
      </c>
      <c r="E48" s="287" t="s">
        <v>537</v>
      </c>
      <c r="F48" s="310" t="s">
        <v>545</v>
      </c>
      <c r="G48" s="244"/>
      <c r="H48" s="244"/>
    </row>
    <row r="49" spans="1:8" s="218" customFormat="1" ht="153">
      <c r="A49" s="325">
        <v>19</v>
      </c>
      <c r="B49" s="286" t="s">
        <v>546</v>
      </c>
      <c r="C49" s="288" t="s">
        <v>510</v>
      </c>
      <c r="D49" s="287" t="s">
        <v>547</v>
      </c>
      <c r="E49" s="287" t="s">
        <v>537</v>
      </c>
      <c r="F49" s="309" t="s">
        <v>548</v>
      </c>
      <c r="G49" s="244"/>
      <c r="H49" s="244"/>
    </row>
    <row r="50" spans="1:8" s="218" customFormat="1" ht="191.25">
      <c r="A50" s="325">
        <v>20</v>
      </c>
      <c r="B50" s="286" t="s">
        <v>549</v>
      </c>
      <c r="C50" s="288" t="s">
        <v>510</v>
      </c>
      <c r="D50" s="287" t="s">
        <v>550</v>
      </c>
      <c r="E50" s="287" t="s">
        <v>537</v>
      </c>
      <c r="F50" s="309" t="s">
        <v>551</v>
      </c>
      <c r="G50" s="244"/>
      <c r="H50" s="244"/>
    </row>
    <row r="51" spans="1:8" s="218" customFormat="1" ht="165.75">
      <c r="A51" s="325">
        <v>21</v>
      </c>
      <c r="B51" s="286" t="s">
        <v>552</v>
      </c>
      <c r="C51" s="288" t="s">
        <v>510</v>
      </c>
      <c r="D51" s="287" t="s">
        <v>530</v>
      </c>
      <c r="E51" s="287" t="s">
        <v>537</v>
      </c>
      <c r="F51" s="309" t="s">
        <v>553</v>
      </c>
      <c r="G51" s="244"/>
      <c r="H51" s="244"/>
    </row>
    <row r="52" spans="1:8" s="218" customFormat="1" ht="409.5">
      <c r="A52" s="325">
        <v>22</v>
      </c>
      <c r="B52" s="286" t="s">
        <v>554</v>
      </c>
      <c r="C52" s="288" t="s">
        <v>510</v>
      </c>
      <c r="D52" s="287" t="s">
        <v>555</v>
      </c>
      <c r="E52" s="287" t="s">
        <v>537</v>
      </c>
      <c r="F52" s="310" t="s">
        <v>556</v>
      </c>
      <c r="G52" s="244"/>
      <c r="H52" s="244"/>
    </row>
    <row r="53" spans="1:8" s="218" customFormat="1" ht="409.5">
      <c r="A53" s="325">
        <v>23</v>
      </c>
      <c r="B53" s="286" t="s">
        <v>557</v>
      </c>
      <c r="C53" s="288" t="s">
        <v>510</v>
      </c>
      <c r="D53" s="287" t="s">
        <v>558</v>
      </c>
      <c r="E53" s="287" t="s">
        <v>537</v>
      </c>
      <c r="F53" s="310" t="s">
        <v>559</v>
      </c>
      <c r="G53" s="244"/>
      <c r="H53" s="244"/>
    </row>
    <row r="54" spans="1:8" s="218" customFormat="1" ht="178.5">
      <c r="A54" s="325">
        <v>24</v>
      </c>
      <c r="B54" s="286" t="s">
        <v>560</v>
      </c>
      <c r="C54" s="288" t="s">
        <v>510</v>
      </c>
      <c r="D54" s="287" t="s">
        <v>561</v>
      </c>
      <c r="E54" s="287" t="s">
        <v>537</v>
      </c>
      <c r="F54" s="309" t="s">
        <v>562</v>
      </c>
      <c r="G54" s="244"/>
      <c r="H54" s="244"/>
    </row>
    <row r="55" spans="1:8" s="218" customFormat="1" ht="409.5">
      <c r="A55" s="325">
        <v>25</v>
      </c>
      <c r="B55" s="286" t="s">
        <v>563</v>
      </c>
      <c r="C55" s="288" t="s">
        <v>510</v>
      </c>
      <c r="D55" s="287" t="s">
        <v>564</v>
      </c>
      <c r="E55" s="287" t="s">
        <v>537</v>
      </c>
      <c r="F55" s="310" t="s">
        <v>565</v>
      </c>
      <c r="G55" s="244"/>
      <c r="H55" s="244"/>
    </row>
    <row r="56" spans="1:8" s="218" customFormat="1" ht="409.5">
      <c r="A56" s="325">
        <v>26</v>
      </c>
      <c r="B56" s="286" t="s">
        <v>566</v>
      </c>
      <c r="C56" s="287" t="s">
        <v>567</v>
      </c>
      <c r="D56" s="287" t="s">
        <v>568</v>
      </c>
      <c r="E56" s="287" t="s">
        <v>537</v>
      </c>
      <c r="F56" s="310" t="s">
        <v>569</v>
      </c>
      <c r="G56" s="244"/>
      <c r="H56" s="244"/>
    </row>
    <row r="57" spans="1:8" s="218" customFormat="1" ht="409.5">
      <c r="A57" s="325">
        <v>27</v>
      </c>
      <c r="B57" s="286" t="s">
        <v>570</v>
      </c>
      <c r="C57" s="288" t="s">
        <v>503</v>
      </c>
      <c r="D57" s="287" t="s">
        <v>511</v>
      </c>
      <c r="E57" s="287" t="s">
        <v>571</v>
      </c>
      <c r="F57" s="310" t="s">
        <v>572</v>
      </c>
      <c r="G57" s="244"/>
      <c r="H57" s="244"/>
    </row>
    <row r="58" spans="1:8" s="218" customFormat="1" ht="357">
      <c r="A58" s="325">
        <v>28</v>
      </c>
      <c r="B58" s="299" t="s">
        <v>573</v>
      </c>
      <c r="C58" s="301" t="s">
        <v>468</v>
      </c>
      <c r="D58" s="301" t="s">
        <v>574</v>
      </c>
      <c r="E58" s="301" t="s">
        <v>537</v>
      </c>
      <c r="F58" s="314" t="s">
        <v>575</v>
      </c>
      <c r="G58" s="244"/>
      <c r="H58" s="244"/>
    </row>
    <row r="59" spans="1:8" s="218" customFormat="1" ht="409.5">
      <c r="A59" s="325">
        <v>29</v>
      </c>
      <c r="B59" s="299" t="s">
        <v>576</v>
      </c>
      <c r="C59" s="301" t="s">
        <v>468</v>
      </c>
      <c r="D59" s="301" t="s">
        <v>520</v>
      </c>
      <c r="E59" s="301" t="s">
        <v>577</v>
      </c>
      <c r="F59" s="304" t="s">
        <v>578</v>
      </c>
      <c r="G59" s="244"/>
      <c r="H59" s="244"/>
    </row>
    <row r="60" spans="1:8" s="218" customFormat="1" ht="382.5">
      <c r="A60" s="325">
        <v>30</v>
      </c>
      <c r="B60" s="293" t="s">
        <v>579</v>
      </c>
      <c r="C60" s="287" t="s">
        <v>468</v>
      </c>
      <c r="D60" s="294" t="s">
        <v>580</v>
      </c>
      <c r="E60" s="297" t="s">
        <v>537</v>
      </c>
      <c r="F60" s="298" t="s">
        <v>581</v>
      </c>
      <c r="G60" s="244"/>
      <c r="H60" s="244"/>
    </row>
    <row r="61" spans="1:8" s="218" customFormat="1" ht="409.5">
      <c r="A61" s="325">
        <v>31</v>
      </c>
      <c r="B61" s="286" t="s">
        <v>582</v>
      </c>
      <c r="C61" s="294" t="s">
        <v>487</v>
      </c>
      <c r="D61" s="287" t="s">
        <v>583</v>
      </c>
      <c r="E61" s="287" t="s">
        <v>537</v>
      </c>
      <c r="F61" s="315" t="s">
        <v>584</v>
      </c>
      <c r="G61" s="244"/>
      <c r="H61" s="244"/>
    </row>
    <row r="62" spans="1:8" s="218" customFormat="1" ht="409.5">
      <c r="A62" s="325">
        <v>32</v>
      </c>
      <c r="B62" s="286" t="s">
        <v>585</v>
      </c>
      <c r="C62" s="294" t="s">
        <v>487</v>
      </c>
      <c r="D62" s="287" t="s">
        <v>586</v>
      </c>
      <c r="E62" s="287" t="s">
        <v>537</v>
      </c>
      <c r="F62" s="315" t="s">
        <v>587</v>
      </c>
      <c r="G62" s="244"/>
      <c r="H62" s="244"/>
    </row>
    <row r="63" spans="1:8" s="218" customFormat="1" ht="357">
      <c r="A63" s="308">
        <v>33</v>
      </c>
      <c r="B63" s="293" t="s">
        <v>588</v>
      </c>
      <c r="C63" s="288" t="s">
        <v>589</v>
      </c>
      <c r="D63" s="294" t="s">
        <v>504</v>
      </c>
      <c r="E63" s="294" t="s">
        <v>537</v>
      </c>
      <c r="F63" s="310" t="s">
        <v>590</v>
      </c>
      <c r="G63" s="244"/>
      <c r="H63" s="244"/>
    </row>
    <row r="64" spans="1:8" s="218" customFormat="1" ht="165.75">
      <c r="A64" s="316"/>
      <c r="B64" s="305" t="s">
        <v>591</v>
      </c>
      <c r="C64" s="306" t="s">
        <v>468</v>
      </c>
      <c r="D64" s="307"/>
      <c r="E64" s="307"/>
      <c r="F64" s="317"/>
      <c r="G64" s="244"/>
      <c r="H64" s="244"/>
    </row>
    <row r="65" spans="1:8" s="218" customFormat="1" ht="76.5">
      <c r="A65" s="316"/>
      <c r="B65" s="305" t="s">
        <v>592</v>
      </c>
      <c r="C65" s="306" t="s">
        <v>468</v>
      </c>
      <c r="D65" s="307"/>
      <c r="E65" s="307"/>
      <c r="F65" s="317"/>
      <c r="G65" s="244"/>
      <c r="H65" s="244"/>
    </row>
    <row r="66" spans="1:8" s="218" customFormat="1">
      <c r="A66" s="664" t="s">
        <v>593</v>
      </c>
      <c r="B66" s="665"/>
      <c r="C66" s="665"/>
      <c r="D66" s="665"/>
      <c r="E66" s="665"/>
      <c r="F66" s="666"/>
      <c r="G66" s="244"/>
      <c r="H66" s="244"/>
    </row>
    <row r="67" spans="1:8" s="218" customFormat="1" ht="229.5">
      <c r="A67" s="325">
        <v>34</v>
      </c>
      <c r="B67" s="318" t="s">
        <v>594</v>
      </c>
      <c r="C67" s="288" t="s">
        <v>595</v>
      </c>
      <c r="D67" s="294" t="s">
        <v>596</v>
      </c>
      <c r="E67" s="294" t="s">
        <v>597</v>
      </c>
      <c r="F67" s="310" t="s">
        <v>598</v>
      </c>
      <c r="G67" s="244"/>
      <c r="H67" s="244"/>
    </row>
    <row r="68" spans="1:8" s="218" customFormat="1">
      <c r="A68" s="676" t="s">
        <v>523</v>
      </c>
      <c r="B68" s="677"/>
      <c r="C68" s="677"/>
      <c r="D68" s="677"/>
      <c r="E68" s="677"/>
      <c r="F68" s="678"/>
      <c r="G68" s="244"/>
      <c r="H68" s="244"/>
    </row>
    <row r="69" spans="1:8" s="218" customFormat="1">
      <c r="A69" s="664" t="s">
        <v>599</v>
      </c>
      <c r="B69" s="665"/>
      <c r="C69" s="665"/>
      <c r="D69" s="665"/>
      <c r="E69" s="665"/>
      <c r="F69" s="666"/>
      <c r="G69" s="244"/>
      <c r="H69" s="244"/>
    </row>
    <row r="70" spans="1:8" s="218" customFormat="1">
      <c r="A70" s="682" t="s">
        <v>600</v>
      </c>
      <c r="B70" s="683"/>
      <c r="C70" s="683"/>
      <c r="D70" s="683"/>
      <c r="E70" s="683"/>
      <c r="F70" s="684"/>
      <c r="G70" s="244"/>
      <c r="H70" s="244"/>
    </row>
    <row r="71" spans="1:8" s="218" customFormat="1">
      <c r="A71" s="664" t="s">
        <v>601</v>
      </c>
      <c r="B71" s="665"/>
      <c r="C71" s="665"/>
      <c r="D71" s="665"/>
      <c r="E71" s="665"/>
      <c r="F71" s="666"/>
      <c r="G71" s="244"/>
      <c r="H71" s="244"/>
    </row>
    <row r="72" spans="1:8" s="218" customFormat="1">
      <c r="A72" s="676" t="s">
        <v>523</v>
      </c>
      <c r="B72" s="677"/>
      <c r="C72" s="677"/>
      <c r="D72" s="677"/>
      <c r="E72" s="677"/>
      <c r="F72" s="678"/>
      <c r="G72" s="244"/>
      <c r="H72" s="244"/>
    </row>
    <row r="73" spans="1:8" s="218" customFormat="1">
      <c r="A73" s="679" t="s">
        <v>602</v>
      </c>
      <c r="B73" s="680"/>
      <c r="C73" s="680"/>
      <c r="D73" s="680"/>
      <c r="E73" s="680"/>
      <c r="F73" s="681"/>
      <c r="G73" s="244"/>
      <c r="H73" s="244"/>
    </row>
    <row r="74" spans="1:8" s="218" customFormat="1">
      <c r="A74" s="676" t="s">
        <v>523</v>
      </c>
      <c r="B74" s="677"/>
      <c r="C74" s="677"/>
      <c r="D74" s="677"/>
      <c r="E74" s="677"/>
      <c r="F74" s="678"/>
      <c r="G74" s="244"/>
      <c r="H74" s="244"/>
    </row>
    <row r="75" spans="1:8" s="218" customFormat="1">
      <c r="A75" s="664" t="s">
        <v>603</v>
      </c>
      <c r="B75" s="665"/>
      <c r="C75" s="665"/>
      <c r="D75" s="665"/>
      <c r="E75" s="665"/>
      <c r="F75" s="666"/>
      <c r="G75" s="244"/>
      <c r="H75" s="244"/>
    </row>
    <row r="76" spans="1:8" s="218" customFormat="1">
      <c r="A76" s="676" t="s">
        <v>523</v>
      </c>
      <c r="B76" s="677"/>
      <c r="C76" s="677"/>
      <c r="D76" s="677"/>
      <c r="E76" s="677"/>
      <c r="F76" s="678"/>
      <c r="G76" s="244"/>
      <c r="H76" s="244"/>
    </row>
    <row r="77" spans="1:8" s="218" customFormat="1">
      <c r="A77" s="664" t="s">
        <v>604</v>
      </c>
      <c r="B77" s="665"/>
      <c r="C77" s="665"/>
      <c r="D77" s="665"/>
      <c r="E77" s="665"/>
      <c r="F77" s="666"/>
      <c r="G77" s="244"/>
      <c r="H77" s="244"/>
    </row>
    <row r="78" spans="1:8" s="218" customFormat="1">
      <c r="A78" s="676" t="s">
        <v>523</v>
      </c>
      <c r="B78" s="677"/>
      <c r="C78" s="677"/>
      <c r="D78" s="677"/>
      <c r="E78" s="677"/>
      <c r="F78" s="678"/>
      <c r="G78" s="244"/>
      <c r="H78" s="244"/>
    </row>
    <row r="79" spans="1:8" s="218" customFormat="1">
      <c r="A79" s="664" t="s">
        <v>605</v>
      </c>
      <c r="B79" s="665"/>
      <c r="C79" s="665"/>
      <c r="D79" s="665"/>
      <c r="E79" s="665"/>
      <c r="F79" s="666"/>
      <c r="G79" s="244"/>
      <c r="H79" s="244"/>
    </row>
    <row r="80" spans="1:8" s="218" customFormat="1" ht="409.5">
      <c r="A80" s="325">
        <v>35</v>
      </c>
      <c r="B80" s="299" t="s">
        <v>606</v>
      </c>
      <c r="C80" s="300" t="s">
        <v>510</v>
      </c>
      <c r="D80" s="301" t="s">
        <v>607</v>
      </c>
      <c r="E80" s="301" t="s">
        <v>608</v>
      </c>
      <c r="F80" s="319" t="s">
        <v>609</v>
      </c>
      <c r="G80" s="244"/>
      <c r="H80" s="244"/>
    </row>
    <row r="81" spans="1:8" s="218" customFormat="1" ht="409.5">
      <c r="A81" s="308">
        <v>36</v>
      </c>
      <c r="B81" s="299" t="s">
        <v>610</v>
      </c>
      <c r="C81" s="300" t="s">
        <v>611</v>
      </c>
      <c r="D81" s="301" t="s">
        <v>520</v>
      </c>
      <c r="E81" s="301" t="s">
        <v>612</v>
      </c>
      <c r="F81" s="314" t="s">
        <v>613</v>
      </c>
      <c r="G81" s="244"/>
      <c r="H81" s="244"/>
    </row>
    <row r="82" spans="1:8" s="218" customFormat="1">
      <c r="A82" s="664" t="s">
        <v>614</v>
      </c>
      <c r="B82" s="665"/>
      <c r="C82" s="665"/>
      <c r="D82" s="665"/>
      <c r="E82" s="665"/>
      <c r="F82" s="666"/>
      <c r="G82" s="244"/>
      <c r="H82" s="244"/>
    </row>
    <row r="83" spans="1:8" s="218" customFormat="1" ht="409.5">
      <c r="A83" s="325">
        <v>37</v>
      </c>
      <c r="B83" s="286" t="s">
        <v>615</v>
      </c>
      <c r="C83" s="294" t="s">
        <v>487</v>
      </c>
      <c r="D83" s="287" t="s">
        <v>520</v>
      </c>
      <c r="E83" s="287" t="s">
        <v>616</v>
      </c>
      <c r="F83" s="310" t="s">
        <v>617</v>
      </c>
      <c r="G83" s="244"/>
      <c r="H83" s="244"/>
    </row>
    <row r="84" spans="1:8" s="218" customFormat="1" ht="409.5">
      <c r="A84" s="308">
        <v>38</v>
      </c>
      <c r="B84" s="286" t="s">
        <v>618</v>
      </c>
      <c r="C84" s="288" t="s">
        <v>619</v>
      </c>
      <c r="D84" s="287" t="s">
        <v>504</v>
      </c>
      <c r="E84" s="287" t="s">
        <v>620</v>
      </c>
      <c r="F84" s="310" t="s">
        <v>621</v>
      </c>
      <c r="G84" s="244"/>
      <c r="H84" s="244"/>
    </row>
    <row r="85" spans="1:8" s="218" customFormat="1" ht="409.5">
      <c r="A85" s="325">
        <v>39</v>
      </c>
      <c r="B85" s="286" t="s">
        <v>622</v>
      </c>
      <c r="C85" s="287" t="s">
        <v>468</v>
      </c>
      <c r="D85" s="287" t="s">
        <v>504</v>
      </c>
      <c r="E85" s="287" t="s">
        <v>616</v>
      </c>
      <c r="F85" s="310" t="s">
        <v>623</v>
      </c>
      <c r="G85" s="244"/>
      <c r="H85" s="244"/>
    </row>
    <row r="86" spans="1:8" s="218" customFormat="1" ht="357">
      <c r="A86" s="325">
        <v>40</v>
      </c>
      <c r="B86" s="286" t="s">
        <v>624</v>
      </c>
      <c r="C86" s="287" t="s">
        <v>468</v>
      </c>
      <c r="D86" s="287" t="s">
        <v>504</v>
      </c>
      <c r="E86" s="287" t="s">
        <v>616</v>
      </c>
      <c r="F86" s="309" t="s">
        <v>625</v>
      </c>
      <c r="G86" s="244"/>
      <c r="H86" s="244"/>
    </row>
    <row r="87" spans="1:8" s="218" customFormat="1" ht="409.5">
      <c r="A87" s="325">
        <v>41</v>
      </c>
      <c r="B87" s="286" t="s">
        <v>626</v>
      </c>
      <c r="C87" s="287" t="s">
        <v>468</v>
      </c>
      <c r="D87" s="288" t="s">
        <v>504</v>
      </c>
      <c r="E87" s="287" t="s">
        <v>616</v>
      </c>
      <c r="F87" s="310" t="s">
        <v>627</v>
      </c>
      <c r="G87" s="244"/>
      <c r="H87" s="244"/>
    </row>
    <row r="88" spans="1:8" s="218" customFormat="1" ht="409.5">
      <c r="A88" s="325">
        <v>42</v>
      </c>
      <c r="B88" s="286" t="s">
        <v>628</v>
      </c>
      <c r="C88" s="287" t="s">
        <v>468</v>
      </c>
      <c r="D88" s="288" t="s">
        <v>629</v>
      </c>
      <c r="E88" s="287" t="s">
        <v>616</v>
      </c>
      <c r="F88" s="310" t="s">
        <v>630</v>
      </c>
      <c r="G88" s="244"/>
      <c r="H88" s="244"/>
    </row>
    <row r="89" spans="1:8" s="218" customFormat="1" ht="409.5">
      <c r="A89" s="325">
        <v>43</v>
      </c>
      <c r="B89" s="286" t="s">
        <v>631</v>
      </c>
      <c r="C89" s="287" t="s">
        <v>468</v>
      </c>
      <c r="D89" s="288" t="s">
        <v>504</v>
      </c>
      <c r="E89" s="289" t="s">
        <v>632</v>
      </c>
      <c r="F89" s="320" t="s">
        <v>633</v>
      </c>
      <c r="G89" s="244"/>
      <c r="H89" s="244"/>
    </row>
    <row r="90" spans="1:8" s="218" customFormat="1" ht="409.5">
      <c r="A90" s="325">
        <v>44</v>
      </c>
      <c r="B90" s="293" t="s">
        <v>634</v>
      </c>
      <c r="C90" s="287" t="s">
        <v>468</v>
      </c>
      <c r="D90" s="288" t="s">
        <v>635</v>
      </c>
      <c r="E90" s="294" t="s">
        <v>616</v>
      </c>
      <c r="F90" s="320" t="s">
        <v>636</v>
      </c>
      <c r="G90" s="244"/>
      <c r="H90" s="244"/>
    </row>
    <row r="91" spans="1:8" s="218" customFormat="1" ht="409.5">
      <c r="A91" s="325">
        <v>45</v>
      </c>
      <c r="B91" s="293" t="s">
        <v>637</v>
      </c>
      <c r="C91" s="288" t="s">
        <v>499</v>
      </c>
      <c r="D91" s="288" t="s">
        <v>638</v>
      </c>
      <c r="E91" s="294" t="s">
        <v>616</v>
      </c>
      <c r="F91" s="320" t="s">
        <v>639</v>
      </c>
      <c r="G91" s="244"/>
      <c r="H91" s="244"/>
    </row>
    <row r="92" spans="1:8" s="218" customFormat="1" ht="409.5">
      <c r="A92" s="325">
        <v>46</v>
      </c>
      <c r="B92" s="293" t="s">
        <v>640</v>
      </c>
      <c r="C92" s="288" t="s">
        <v>499</v>
      </c>
      <c r="D92" s="288" t="s">
        <v>641</v>
      </c>
      <c r="E92" s="294" t="s">
        <v>616</v>
      </c>
      <c r="F92" s="321" t="s">
        <v>642</v>
      </c>
      <c r="G92" s="244"/>
      <c r="H92" s="244"/>
    </row>
    <row r="93" spans="1:8" s="218" customFormat="1">
      <c r="A93" s="679" t="s">
        <v>643</v>
      </c>
      <c r="B93" s="680"/>
      <c r="C93" s="680"/>
      <c r="D93" s="680"/>
      <c r="E93" s="680"/>
      <c r="F93" s="681"/>
      <c r="G93" s="244"/>
      <c r="H93" s="244"/>
    </row>
    <row r="94" spans="1:8" s="218" customFormat="1" ht="141" thickBot="1">
      <c r="A94" s="326">
        <v>47</v>
      </c>
      <c r="B94" s="322" t="s">
        <v>644</v>
      </c>
      <c r="C94" s="323" t="s">
        <v>645</v>
      </c>
      <c r="D94" s="323" t="s">
        <v>504</v>
      </c>
      <c r="E94" s="323" t="s">
        <v>646</v>
      </c>
      <c r="F94" s="324" t="s">
        <v>647</v>
      </c>
      <c r="G94" s="244"/>
      <c r="H94" s="244"/>
    </row>
    <row r="95" spans="1:8" s="218" customFormat="1" ht="36" customHeight="1" thickTop="1">
      <c r="A95" s="243"/>
      <c r="B95" s="244"/>
      <c r="C95" s="244"/>
      <c r="D95" s="244"/>
      <c r="E95" s="244"/>
      <c r="F95" s="244"/>
      <c r="G95" s="244"/>
      <c r="H95" s="244"/>
    </row>
    <row r="96" spans="1:8" ht="15.75" thickTop="1"/>
    <row r="97" spans="1:20" ht="16.5" thickBot="1">
      <c r="A97" s="474" t="s">
        <v>717</v>
      </c>
      <c r="B97" s="474"/>
      <c r="C97" s="474"/>
      <c r="D97" s="474"/>
      <c r="E97" s="474"/>
      <c r="F97" s="474"/>
      <c r="G97" s="474"/>
      <c r="H97" s="474"/>
      <c r="I97" s="474"/>
    </row>
    <row r="98" spans="1:20" ht="28.5" customHeight="1" thickTop="1">
      <c r="A98" s="545" t="s">
        <v>374</v>
      </c>
      <c r="B98" s="536" t="s">
        <v>105</v>
      </c>
      <c r="C98" s="536" t="s">
        <v>670</v>
      </c>
      <c r="D98" s="536" t="s">
        <v>375</v>
      </c>
      <c r="E98" s="628" t="s">
        <v>3</v>
      </c>
      <c r="F98" s="629"/>
      <c r="G98" s="628" t="s">
        <v>12</v>
      </c>
      <c r="H98" s="630"/>
      <c r="I98" s="630"/>
      <c r="J98" s="630"/>
      <c r="K98" s="630"/>
      <c r="L98" s="630"/>
      <c r="M98" s="630"/>
      <c r="N98" s="631"/>
    </row>
    <row r="99" spans="1:20" ht="93.75" customHeight="1" thickBot="1">
      <c r="A99" s="546"/>
      <c r="B99" s="541"/>
      <c r="C99" s="541"/>
      <c r="D99" s="541"/>
      <c r="E99" s="187" t="s">
        <v>271</v>
      </c>
      <c r="F99" s="187" t="s">
        <v>272</v>
      </c>
      <c r="G99" s="188" t="s">
        <v>13</v>
      </c>
      <c r="H99" s="188" t="s">
        <v>14</v>
      </c>
      <c r="I99" s="188" t="s">
        <v>15</v>
      </c>
      <c r="J99" s="188" t="s">
        <v>16</v>
      </c>
      <c r="K99" s="188" t="s">
        <v>17</v>
      </c>
      <c r="L99" s="188" t="s">
        <v>18</v>
      </c>
      <c r="M99" s="188" t="s">
        <v>182</v>
      </c>
      <c r="N99" s="189" t="s">
        <v>22</v>
      </c>
    </row>
    <row r="100" spans="1:20" ht="16.5" thickTop="1" thickBot="1">
      <c r="A100" s="172">
        <v>260</v>
      </c>
      <c r="B100" s="99">
        <v>92</v>
      </c>
      <c r="C100" s="99">
        <v>109</v>
      </c>
      <c r="D100" s="99">
        <v>92</v>
      </c>
      <c r="E100" s="99">
        <v>57</v>
      </c>
      <c r="F100" s="99">
        <v>11</v>
      </c>
      <c r="G100" s="99">
        <v>49</v>
      </c>
      <c r="H100" s="99">
        <v>12</v>
      </c>
      <c r="I100" s="99">
        <v>60</v>
      </c>
      <c r="J100" s="99">
        <v>0</v>
      </c>
      <c r="K100" s="99">
        <v>1</v>
      </c>
      <c r="L100" s="99">
        <v>16</v>
      </c>
      <c r="M100" s="99">
        <v>4</v>
      </c>
      <c r="N100" s="25">
        <v>5</v>
      </c>
    </row>
    <row r="101" spans="1:20" ht="16.5" thickTop="1" thickBot="1">
      <c r="A101" s="589"/>
      <c r="B101" s="589"/>
      <c r="C101" s="589"/>
      <c r="D101" s="589"/>
      <c r="E101" s="589"/>
      <c r="F101" s="589"/>
      <c r="G101" s="589"/>
      <c r="H101" s="589"/>
      <c r="I101" s="589"/>
    </row>
    <row r="102" spans="1:20" ht="16.5" thickTop="1" thickBot="1">
      <c r="A102" s="708" t="s">
        <v>270</v>
      </c>
      <c r="B102" s="709"/>
      <c r="C102" s="709"/>
      <c r="D102" s="709"/>
      <c r="E102" s="709"/>
      <c r="F102" s="709"/>
      <c r="G102" s="709"/>
      <c r="H102" s="709"/>
      <c r="I102" s="709"/>
      <c r="J102" s="709"/>
      <c r="K102" s="709"/>
      <c r="L102" s="709"/>
      <c r="M102" s="710"/>
    </row>
    <row r="103" spans="1:20" ht="92.25" customHeight="1" thickTop="1">
      <c r="A103" s="108" t="s">
        <v>271</v>
      </c>
      <c r="B103" s="711" t="s">
        <v>842</v>
      </c>
      <c r="C103" s="712"/>
      <c r="D103" s="712"/>
      <c r="E103" s="712"/>
      <c r="F103" s="712"/>
      <c r="G103" s="712"/>
      <c r="H103" s="712"/>
      <c r="I103" s="712"/>
      <c r="J103" s="712"/>
      <c r="K103" s="712"/>
      <c r="L103" s="712"/>
      <c r="M103" s="713"/>
    </row>
    <row r="104" spans="1:20" ht="48" customHeight="1" thickBot="1">
      <c r="A104" s="109" t="s">
        <v>272</v>
      </c>
      <c r="B104" s="705" t="s">
        <v>843</v>
      </c>
      <c r="C104" s="706"/>
      <c r="D104" s="706"/>
      <c r="E104" s="706"/>
      <c r="F104" s="706"/>
      <c r="G104" s="706"/>
      <c r="H104" s="706"/>
      <c r="I104" s="706"/>
      <c r="J104" s="706"/>
      <c r="K104" s="706"/>
      <c r="L104" s="706"/>
      <c r="M104" s="707"/>
    </row>
    <row r="105" spans="1:20" ht="15" customHeight="1" thickTop="1">
      <c r="T105" s="115" t="s">
        <v>220</v>
      </c>
    </row>
    <row r="106" spans="1:20" ht="39.75" customHeight="1">
      <c r="A106" s="532" t="s">
        <v>718</v>
      </c>
      <c r="B106" s="532"/>
      <c r="C106" s="532"/>
      <c r="D106" s="532"/>
      <c r="E106" s="532"/>
      <c r="F106" s="118"/>
      <c r="G106" s="118"/>
      <c r="H106" s="118"/>
      <c r="I106" s="118"/>
      <c r="J106" s="118"/>
      <c r="K106" s="118"/>
      <c r="L106" s="118"/>
      <c r="T106" s="115" t="s">
        <v>221</v>
      </c>
    </row>
    <row r="107" spans="1:20" ht="15.75" thickBot="1">
      <c r="T107" s="115" t="s">
        <v>227</v>
      </c>
    </row>
    <row r="108" spans="1:20" ht="105" customHeight="1" thickTop="1" thickBot="1">
      <c r="A108" s="190" t="s">
        <v>106</v>
      </c>
      <c r="B108" s="206" t="s">
        <v>191</v>
      </c>
      <c r="C108" s="206" t="s">
        <v>107</v>
      </c>
      <c r="D108" s="206" t="s">
        <v>108</v>
      </c>
      <c r="E108" s="191" t="s">
        <v>192</v>
      </c>
    </row>
    <row r="109" spans="1:20" ht="107.25" customHeight="1" thickTop="1">
      <c r="A109" s="286" t="s">
        <v>832</v>
      </c>
      <c r="B109" s="288" t="s">
        <v>833</v>
      </c>
      <c r="C109" s="287" t="s">
        <v>834</v>
      </c>
      <c r="D109" s="287" t="s">
        <v>835</v>
      </c>
      <c r="E109" s="309" t="s">
        <v>836</v>
      </c>
    </row>
    <row r="110" spans="1:20" s="329" customFormat="1" ht="81.75" customHeight="1">
      <c r="A110" s="286" t="s">
        <v>837</v>
      </c>
      <c r="B110" s="288" t="s">
        <v>838</v>
      </c>
      <c r="C110" s="287" t="s">
        <v>839</v>
      </c>
      <c r="D110" s="287" t="s">
        <v>835</v>
      </c>
      <c r="E110" s="309" t="s">
        <v>840</v>
      </c>
    </row>
    <row r="111" spans="1:20" ht="264" customHeight="1">
      <c r="A111" s="286" t="s">
        <v>505</v>
      </c>
      <c r="B111" s="287" t="s">
        <v>468</v>
      </c>
      <c r="C111" s="287" t="s">
        <v>504</v>
      </c>
      <c r="D111" s="287" t="s">
        <v>506</v>
      </c>
      <c r="E111" s="309" t="s">
        <v>507</v>
      </c>
    </row>
    <row r="113" spans="1:19" s="134" customFormat="1" ht="14.25">
      <c r="A113" s="152" t="s">
        <v>337</v>
      </c>
    </row>
    <row r="115" spans="1:19">
      <c r="A115" s="532" t="s">
        <v>719</v>
      </c>
      <c r="B115" s="532"/>
      <c r="C115" s="532"/>
    </row>
    <row r="116" spans="1:19" ht="15.75" customHeight="1">
      <c r="A116" s="532"/>
      <c r="B116" s="532"/>
      <c r="C116" s="532"/>
      <c r="D116" s="153"/>
      <c r="E116" s="153"/>
    </row>
    <row r="117" spans="1:19" ht="15.75" thickBot="1"/>
    <row r="118" spans="1:19" ht="74.25" customHeight="1" thickTop="1" thickBot="1">
      <c r="A118" s="233" t="s">
        <v>280</v>
      </c>
      <c r="B118" s="234" t="s">
        <v>335</v>
      </c>
      <c r="C118" s="235" t="s">
        <v>336</v>
      </c>
      <c r="D118" s="91"/>
      <c r="E118" s="91"/>
      <c r="F118" s="91"/>
      <c r="G118" s="91"/>
      <c r="H118" s="91"/>
      <c r="I118" s="91"/>
      <c r="J118" s="91"/>
      <c r="K118" s="91"/>
      <c r="L118" s="91"/>
      <c r="M118" s="91"/>
      <c r="N118" s="91"/>
      <c r="O118" s="91"/>
      <c r="P118" s="91"/>
      <c r="Q118" s="91"/>
      <c r="R118" s="91"/>
      <c r="S118" s="91"/>
    </row>
    <row r="119" spans="1:19" ht="15.75" thickTop="1">
      <c r="A119" s="92" t="s">
        <v>281</v>
      </c>
      <c r="B119" s="154">
        <v>16</v>
      </c>
      <c r="C119" s="155">
        <v>16</v>
      </c>
    </row>
    <row r="120" spans="1:19">
      <c r="A120" s="93" t="s">
        <v>282</v>
      </c>
      <c r="B120" s="156">
        <v>0</v>
      </c>
      <c r="C120" s="157">
        <v>0</v>
      </c>
    </row>
    <row r="121" spans="1:19">
      <c r="A121" s="93" t="s">
        <v>283</v>
      </c>
      <c r="B121" s="156">
        <v>0</v>
      </c>
      <c r="C121" s="157">
        <v>0</v>
      </c>
    </row>
    <row r="122" spans="1:19">
      <c r="A122" s="93" t="s">
        <v>284</v>
      </c>
      <c r="B122" s="156">
        <v>0</v>
      </c>
      <c r="C122" s="157">
        <v>0</v>
      </c>
    </row>
    <row r="123" spans="1:19">
      <c r="A123" s="93" t="s">
        <v>285</v>
      </c>
      <c r="B123" s="156">
        <v>0</v>
      </c>
      <c r="C123" s="157">
        <v>0</v>
      </c>
    </row>
    <row r="124" spans="1:19">
      <c r="A124" s="93" t="s">
        <v>286</v>
      </c>
      <c r="B124" s="156">
        <v>0</v>
      </c>
      <c r="C124" s="157">
        <v>0</v>
      </c>
    </row>
    <row r="125" spans="1:19">
      <c r="A125" s="93" t="s">
        <v>287</v>
      </c>
      <c r="B125" s="156">
        <v>0</v>
      </c>
      <c r="C125" s="157">
        <v>0</v>
      </c>
    </row>
    <row r="126" spans="1:19">
      <c r="A126" s="93" t="s">
        <v>288</v>
      </c>
      <c r="B126" s="156">
        <v>3</v>
      </c>
      <c r="C126" s="157">
        <v>3</v>
      </c>
    </row>
    <row r="127" spans="1:19">
      <c r="A127" s="93" t="s">
        <v>289</v>
      </c>
      <c r="B127" s="156">
        <v>4</v>
      </c>
      <c r="C127" s="157">
        <v>4</v>
      </c>
    </row>
    <row r="128" spans="1:19">
      <c r="A128" s="93" t="s">
        <v>290</v>
      </c>
      <c r="B128" s="156">
        <v>0</v>
      </c>
      <c r="C128" s="157">
        <v>0</v>
      </c>
    </row>
    <row r="129" spans="1:3">
      <c r="A129" s="93" t="s">
        <v>291</v>
      </c>
      <c r="B129" s="156">
        <v>2</v>
      </c>
      <c r="C129" s="157">
        <v>2</v>
      </c>
    </row>
    <row r="130" spans="1:3">
      <c r="A130" s="93" t="s">
        <v>292</v>
      </c>
      <c r="B130" s="156">
        <v>12</v>
      </c>
      <c r="C130" s="157">
        <v>12</v>
      </c>
    </row>
    <row r="131" spans="1:3">
      <c r="A131" s="93" t="s">
        <v>293</v>
      </c>
      <c r="B131" s="156">
        <v>1</v>
      </c>
      <c r="C131" s="157">
        <v>1</v>
      </c>
    </row>
    <row r="132" spans="1:3">
      <c r="A132" s="93" t="s">
        <v>294</v>
      </c>
      <c r="B132" s="156">
        <v>1</v>
      </c>
      <c r="C132" s="157">
        <v>1</v>
      </c>
    </row>
    <row r="133" spans="1:3">
      <c r="A133" s="93" t="s">
        <v>295</v>
      </c>
      <c r="B133" s="156">
        <v>0</v>
      </c>
      <c r="C133" s="157">
        <v>0</v>
      </c>
    </row>
    <row r="134" spans="1:3">
      <c r="A134" s="93" t="s">
        <v>296</v>
      </c>
      <c r="B134" s="156">
        <v>0</v>
      </c>
      <c r="C134" s="157">
        <v>0</v>
      </c>
    </row>
    <row r="135" spans="1:3">
      <c r="A135" s="93" t="s">
        <v>297</v>
      </c>
      <c r="B135" s="156">
        <v>2</v>
      </c>
      <c r="C135" s="157">
        <v>2</v>
      </c>
    </row>
    <row r="136" spans="1:3">
      <c r="A136" s="93" t="s">
        <v>298</v>
      </c>
      <c r="B136" s="156">
        <v>0</v>
      </c>
      <c r="C136" s="157">
        <v>0</v>
      </c>
    </row>
    <row r="137" spans="1:3">
      <c r="A137" s="93" t="s">
        <v>299</v>
      </c>
      <c r="B137" s="156">
        <v>14</v>
      </c>
      <c r="C137" s="157">
        <v>14</v>
      </c>
    </row>
    <row r="138" spans="1:3">
      <c r="A138" s="93" t="s">
        <v>300</v>
      </c>
      <c r="B138" s="156">
        <v>6</v>
      </c>
      <c r="C138" s="157">
        <v>6</v>
      </c>
    </row>
    <row r="139" spans="1:3">
      <c r="A139" s="93" t="s">
        <v>301</v>
      </c>
      <c r="B139" s="156">
        <v>1</v>
      </c>
      <c r="C139" s="157">
        <v>1</v>
      </c>
    </row>
    <row r="140" spans="1:3">
      <c r="A140" s="93" t="s">
        <v>302</v>
      </c>
      <c r="B140" s="156">
        <v>0</v>
      </c>
      <c r="C140" s="157">
        <v>0</v>
      </c>
    </row>
    <row r="141" spans="1:3">
      <c r="A141" s="93" t="s">
        <v>303</v>
      </c>
      <c r="B141" s="156">
        <v>1</v>
      </c>
      <c r="C141" s="157">
        <v>1</v>
      </c>
    </row>
    <row r="142" spans="1:3">
      <c r="A142" s="93" t="s">
        <v>304</v>
      </c>
      <c r="B142" s="156">
        <v>4</v>
      </c>
      <c r="C142" s="157">
        <v>4</v>
      </c>
    </row>
    <row r="143" spans="1:3">
      <c r="A143" s="93" t="s">
        <v>305</v>
      </c>
      <c r="B143" s="156">
        <v>0</v>
      </c>
      <c r="C143" s="157">
        <v>0</v>
      </c>
    </row>
    <row r="144" spans="1:3">
      <c r="A144" s="93" t="s">
        <v>306</v>
      </c>
      <c r="B144" s="156">
        <v>5</v>
      </c>
      <c r="C144" s="157">
        <v>5</v>
      </c>
    </row>
    <row r="145" spans="1:3">
      <c r="A145" s="93" t="s">
        <v>307</v>
      </c>
      <c r="B145" s="156">
        <v>1</v>
      </c>
      <c r="C145" s="157">
        <v>1</v>
      </c>
    </row>
    <row r="146" spans="1:3">
      <c r="A146" s="93" t="s">
        <v>308</v>
      </c>
      <c r="B146" s="156">
        <v>1</v>
      </c>
      <c r="C146" s="157">
        <v>1</v>
      </c>
    </row>
    <row r="147" spans="1:3">
      <c r="A147" s="93" t="s">
        <v>309</v>
      </c>
      <c r="B147" s="156">
        <v>3</v>
      </c>
      <c r="C147" s="157">
        <v>3</v>
      </c>
    </row>
    <row r="148" spans="1:3">
      <c r="A148" s="93" t="s">
        <v>310</v>
      </c>
      <c r="B148" s="156">
        <v>5</v>
      </c>
      <c r="C148" s="157">
        <v>5</v>
      </c>
    </row>
    <row r="149" spans="1:3">
      <c r="A149" s="93" t="s">
        <v>311</v>
      </c>
      <c r="B149" s="156">
        <v>0</v>
      </c>
      <c r="C149" s="157">
        <v>0</v>
      </c>
    </row>
    <row r="150" spans="1:3">
      <c r="A150" s="93" t="s">
        <v>312</v>
      </c>
      <c r="B150" s="156">
        <v>26</v>
      </c>
      <c r="C150" s="157">
        <v>26</v>
      </c>
    </row>
    <row r="151" spans="1:3">
      <c r="A151" s="93" t="s">
        <v>313</v>
      </c>
      <c r="B151" s="156">
        <v>3</v>
      </c>
      <c r="C151" s="157">
        <v>3</v>
      </c>
    </row>
    <row r="152" spans="1:3">
      <c r="A152" s="93" t="s">
        <v>314</v>
      </c>
      <c r="B152" s="156">
        <v>0</v>
      </c>
      <c r="C152" s="157">
        <v>0</v>
      </c>
    </row>
    <row r="153" spans="1:3">
      <c r="A153" s="93" t="s">
        <v>315</v>
      </c>
      <c r="B153" s="156">
        <v>0</v>
      </c>
      <c r="C153" s="157">
        <v>0</v>
      </c>
    </row>
    <row r="154" spans="1:3">
      <c r="A154" s="93" t="s">
        <v>316</v>
      </c>
      <c r="B154" s="156">
        <v>0</v>
      </c>
      <c r="C154" s="157">
        <v>0</v>
      </c>
    </row>
    <row r="155" spans="1:3">
      <c r="A155" s="93" t="s">
        <v>317</v>
      </c>
      <c r="B155" s="156">
        <v>1</v>
      </c>
      <c r="C155" s="157">
        <v>1</v>
      </c>
    </row>
    <row r="156" spans="1:3">
      <c r="A156" s="93" t="s">
        <v>318</v>
      </c>
      <c r="B156" s="156">
        <v>1</v>
      </c>
      <c r="C156" s="157">
        <v>1</v>
      </c>
    </row>
    <row r="157" spans="1:3">
      <c r="A157" s="93" t="s">
        <v>319</v>
      </c>
      <c r="B157" s="156">
        <v>0</v>
      </c>
      <c r="C157" s="157">
        <v>0</v>
      </c>
    </row>
    <row r="158" spans="1:3">
      <c r="A158" s="93" t="s">
        <v>320</v>
      </c>
      <c r="B158" s="156">
        <v>12</v>
      </c>
      <c r="C158" s="157">
        <v>12</v>
      </c>
    </row>
    <row r="159" spans="1:3">
      <c r="A159" s="93" t="s">
        <v>321</v>
      </c>
      <c r="B159" s="156">
        <v>4</v>
      </c>
      <c r="C159" s="157">
        <v>4</v>
      </c>
    </row>
    <row r="160" spans="1:3">
      <c r="A160" s="93" t="s">
        <v>322</v>
      </c>
      <c r="B160" s="156">
        <v>8</v>
      </c>
      <c r="C160" s="157">
        <v>8</v>
      </c>
    </row>
    <row r="161" spans="1:3">
      <c r="A161" s="93" t="s">
        <v>323</v>
      </c>
      <c r="B161" s="156">
        <v>0</v>
      </c>
      <c r="C161" s="157">
        <v>0</v>
      </c>
    </row>
    <row r="162" spans="1:3">
      <c r="A162" s="93" t="s">
        <v>324</v>
      </c>
      <c r="B162" s="156">
        <v>4</v>
      </c>
      <c r="C162" s="157">
        <v>4</v>
      </c>
    </row>
    <row r="163" spans="1:3">
      <c r="A163" s="93" t="s">
        <v>325</v>
      </c>
      <c r="B163" s="156">
        <v>3</v>
      </c>
      <c r="C163" s="157">
        <v>3</v>
      </c>
    </row>
    <row r="164" spans="1:3">
      <c r="A164" s="93" t="s">
        <v>326</v>
      </c>
      <c r="B164" s="156">
        <v>87</v>
      </c>
      <c r="C164" s="157">
        <v>84</v>
      </c>
    </row>
    <row r="165" spans="1:3">
      <c r="A165" s="93" t="s">
        <v>327</v>
      </c>
      <c r="B165" s="156">
        <v>7</v>
      </c>
      <c r="C165" s="157">
        <v>7</v>
      </c>
    </row>
    <row r="166" spans="1:3">
      <c r="A166" s="93" t="s">
        <v>328</v>
      </c>
      <c r="B166" s="156">
        <v>2</v>
      </c>
      <c r="C166" s="157">
        <v>2</v>
      </c>
    </row>
    <row r="167" spans="1:3">
      <c r="A167" s="93" t="s">
        <v>329</v>
      </c>
      <c r="B167" s="156">
        <v>8</v>
      </c>
      <c r="C167" s="157">
        <v>8</v>
      </c>
    </row>
    <row r="168" spans="1:3">
      <c r="A168" s="93" t="s">
        <v>330</v>
      </c>
      <c r="B168" s="156">
        <v>0</v>
      </c>
      <c r="C168" s="157">
        <v>0</v>
      </c>
    </row>
    <row r="169" spans="1:3">
      <c r="A169" s="93" t="s">
        <v>331</v>
      </c>
      <c r="B169" s="156">
        <v>0</v>
      </c>
      <c r="C169" s="157">
        <v>0</v>
      </c>
    </row>
    <row r="170" spans="1:3">
      <c r="A170" s="93" t="s">
        <v>332</v>
      </c>
      <c r="B170" s="156">
        <v>0</v>
      </c>
      <c r="C170" s="157">
        <v>0</v>
      </c>
    </row>
    <row r="171" spans="1:3" ht="15.75" thickBot="1">
      <c r="A171" s="93" t="s">
        <v>333</v>
      </c>
      <c r="B171" s="158">
        <v>13</v>
      </c>
      <c r="C171" s="159">
        <v>13</v>
      </c>
    </row>
    <row r="172" spans="1:3" ht="16.5" thickTop="1" thickBot="1">
      <c r="A172" s="94" t="s">
        <v>334</v>
      </c>
      <c r="B172" s="160">
        <f>SUM(B119:B171)</f>
        <v>261</v>
      </c>
      <c r="C172" s="161">
        <f>SUM(C119:C171)</f>
        <v>258</v>
      </c>
    </row>
    <row r="173" spans="1:3" ht="15.75" thickTop="1"/>
  </sheetData>
  <sheetProtection formatCells="0" formatColumns="0" formatRows="0" insertColumns="0" insertRows="0" insertHyperlinks="0" deleteColumns="0" deleteRows="0" sort="0" autoFilter="0" pivotTables="0"/>
  <mergeCells count="58">
    <mergeCell ref="A115:C116"/>
    <mergeCell ref="A15:F15"/>
    <mergeCell ref="C98:C99"/>
    <mergeCell ref="A98:A99"/>
    <mergeCell ref="B104:M104"/>
    <mergeCell ref="B98:B99"/>
    <mergeCell ref="A101:I101"/>
    <mergeCell ref="A106:E106"/>
    <mergeCell ref="A102:M102"/>
    <mergeCell ref="B103:M103"/>
    <mergeCell ref="E98:F98"/>
    <mergeCell ref="G98:N98"/>
    <mergeCell ref="D98:D99"/>
    <mergeCell ref="A97:I97"/>
    <mergeCell ref="A76:F76"/>
    <mergeCell ref="A41:F41"/>
    <mergeCell ref="A1:I1"/>
    <mergeCell ref="A3:E3"/>
    <mergeCell ref="A6:E6"/>
    <mergeCell ref="A16:H16"/>
    <mergeCell ref="A8:H9"/>
    <mergeCell ref="D12:E12"/>
    <mergeCell ref="C11:E11"/>
    <mergeCell ref="C10:H10"/>
    <mergeCell ref="F11:F13"/>
    <mergeCell ref="G11:G13"/>
    <mergeCell ref="H11:H13"/>
    <mergeCell ref="C12:C13"/>
    <mergeCell ref="B10:B13"/>
    <mergeCell ref="A10:A13"/>
    <mergeCell ref="A78:F78"/>
    <mergeCell ref="A79:F79"/>
    <mergeCell ref="A93:F93"/>
    <mergeCell ref="A45:F45"/>
    <mergeCell ref="A82:F82"/>
    <mergeCell ref="A66:F66"/>
    <mergeCell ref="A68:F68"/>
    <mergeCell ref="A69:F69"/>
    <mergeCell ref="A73:F73"/>
    <mergeCell ref="A75:F75"/>
    <mergeCell ref="A71:F71"/>
    <mergeCell ref="A70:F70"/>
    <mergeCell ref="A17:F17"/>
    <mergeCell ref="A24:F24"/>
    <mergeCell ref="A77:F77"/>
    <mergeCell ref="A32:F32"/>
    <mergeCell ref="D19:D21"/>
    <mergeCell ref="E19:E21"/>
    <mergeCell ref="F19:F21"/>
    <mergeCell ref="C19:C21"/>
    <mergeCell ref="A22:F22"/>
    <mergeCell ref="B19:B21"/>
    <mergeCell ref="A19:A21"/>
    <mergeCell ref="A74:F74"/>
    <mergeCell ref="A72:F72"/>
    <mergeCell ref="A36:F36"/>
    <mergeCell ref="A39:F39"/>
    <mergeCell ref="A42:F42"/>
  </mergeCells>
  <dataValidations count="3">
    <dataValidation type="whole" allowBlank="1" showInputMessage="1" showErrorMessage="1" errorTitle="Zła wartość" error="Komórka przyjmuje tylko wartości liczbowe całkowite" sqref="E14 A14:B14 A5:C5 E100:N100 A100:C100">
      <formula1>0</formula1>
      <formula2>100000000000000000</formula2>
    </dataValidation>
    <dataValidation type="whole" allowBlank="1" showInputMessage="1" showErrorMessage="1" error="Komórka przyjmuje tylko wartości liczbowe" sqref="B119:C171">
      <formula1>0</formula1>
      <formula2>1E+22</formula2>
    </dataValidation>
    <dataValidation allowBlank="1" showInputMessage="1" showErrorMessage="1" errorTitle="Zła wartość" error="Komórka przyjmuje tylko wartości liczbowe całkowite" sqref="E13 D12:D14"/>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6" tint="0.59999389629810485"/>
    <pageSetUpPr fitToPage="1"/>
  </sheetPr>
  <dimension ref="A1:H41"/>
  <sheetViews>
    <sheetView showGridLines="0" topLeftCell="A34" zoomScale="85" zoomScaleNormal="85" workbookViewId="0">
      <selection activeCell="C9" sqref="C9"/>
    </sheetView>
  </sheetViews>
  <sheetFormatPr defaultRowHeight="15"/>
  <cols>
    <col min="1" max="1" width="92.7109375" style="115" customWidth="1"/>
    <col min="2" max="2" width="131.28515625" style="115" customWidth="1"/>
    <col min="3" max="3" width="19.5703125" style="115" customWidth="1"/>
    <col min="4" max="4" width="30" style="115" customWidth="1"/>
    <col min="5" max="16384" width="9.140625" style="115"/>
  </cols>
  <sheetData>
    <row r="1" spans="1:8" ht="18.75">
      <c r="A1" s="475" t="s">
        <v>720</v>
      </c>
      <c r="B1" s="475"/>
      <c r="C1" s="475"/>
      <c r="D1" s="475"/>
      <c r="E1" s="475"/>
    </row>
    <row r="2" spans="1:8">
      <c r="A2" s="162"/>
    </row>
    <row r="3" spans="1:8" ht="16.5" thickBot="1">
      <c r="A3" s="597" t="s">
        <v>721</v>
      </c>
      <c r="B3" s="597"/>
      <c r="C3" s="597"/>
      <c r="D3" s="597"/>
      <c r="E3" s="163"/>
      <c r="F3" s="163"/>
      <c r="G3" s="163"/>
      <c r="H3" s="163"/>
    </row>
    <row r="4" spans="1:8" ht="33" thickTop="1" thickBot="1">
      <c r="A4" s="213" t="s">
        <v>121</v>
      </c>
      <c r="B4" s="214" t="s">
        <v>122</v>
      </c>
      <c r="C4" s="215" t="s">
        <v>123</v>
      </c>
      <c r="D4" s="164"/>
      <c r="E4" s="164"/>
      <c r="F4" s="164"/>
      <c r="G4" s="164"/>
    </row>
    <row r="5" spans="1:8" ht="30.75" thickTop="1">
      <c r="A5" s="85" t="s">
        <v>124</v>
      </c>
      <c r="B5" s="86" t="s">
        <v>671</v>
      </c>
      <c r="C5" s="87">
        <v>0</v>
      </c>
      <c r="D5" s="164"/>
      <c r="E5" s="164"/>
      <c r="F5" s="164"/>
      <c r="G5" s="164"/>
    </row>
    <row r="6" spans="1:8" ht="45">
      <c r="A6" s="106" t="s">
        <v>125</v>
      </c>
      <c r="B6" s="103" t="s">
        <v>672</v>
      </c>
      <c r="C6" s="104">
        <v>0</v>
      </c>
      <c r="D6" s="164"/>
      <c r="E6" s="164"/>
      <c r="F6" s="164"/>
      <c r="G6" s="164"/>
    </row>
    <row r="7" spans="1:8" ht="45">
      <c r="A7" s="106" t="s">
        <v>126</v>
      </c>
      <c r="B7" s="103" t="s">
        <v>673</v>
      </c>
      <c r="C7" s="104">
        <v>8</v>
      </c>
      <c r="D7" s="164"/>
      <c r="E7" s="164"/>
      <c r="F7" s="164"/>
      <c r="G7" s="164"/>
    </row>
    <row r="8" spans="1:8" ht="45">
      <c r="A8" s="106" t="s">
        <v>127</v>
      </c>
      <c r="B8" s="103" t="s">
        <v>674</v>
      </c>
      <c r="C8" s="104">
        <v>0</v>
      </c>
      <c r="D8" s="164"/>
      <c r="E8" s="164"/>
      <c r="F8" s="164"/>
      <c r="G8" s="164"/>
    </row>
    <row r="9" spans="1:8" ht="75">
      <c r="A9" s="106" t="s">
        <v>128</v>
      </c>
      <c r="B9" s="103" t="s">
        <v>675</v>
      </c>
      <c r="C9" s="104">
        <v>14</v>
      </c>
      <c r="D9" s="164"/>
      <c r="E9" s="164"/>
      <c r="F9" s="164"/>
      <c r="G9" s="164"/>
    </row>
    <row r="10" spans="1:8" ht="60">
      <c r="A10" s="106" t="s">
        <v>128</v>
      </c>
      <c r="B10" s="103" t="s">
        <v>676</v>
      </c>
      <c r="C10" s="104">
        <v>2</v>
      </c>
      <c r="D10" s="164"/>
      <c r="E10" s="164"/>
      <c r="F10" s="164"/>
      <c r="G10" s="164"/>
    </row>
    <row r="11" spans="1:8" ht="75">
      <c r="A11" s="106" t="s">
        <v>128</v>
      </c>
      <c r="B11" s="103" t="s">
        <v>677</v>
      </c>
      <c r="C11" s="104">
        <v>0</v>
      </c>
      <c r="D11" s="164"/>
      <c r="E11" s="164"/>
      <c r="F11" s="164"/>
      <c r="G11" s="164"/>
    </row>
    <row r="12" spans="1:8" ht="45">
      <c r="A12" s="106" t="s">
        <v>347</v>
      </c>
      <c r="B12" s="103" t="s">
        <v>678</v>
      </c>
      <c r="C12" s="104">
        <v>4</v>
      </c>
      <c r="D12" s="164"/>
      <c r="E12" s="164"/>
      <c r="F12" s="164"/>
      <c r="G12" s="164"/>
    </row>
    <row r="13" spans="1:8">
      <c r="A13" s="106" t="s">
        <v>129</v>
      </c>
      <c r="B13" s="714" t="s">
        <v>679</v>
      </c>
      <c r="C13" s="715">
        <v>1</v>
      </c>
      <c r="D13" s="164"/>
      <c r="E13" s="164"/>
      <c r="F13" s="164"/>
      <c r="G13" s="164"/>
    </row>
    <row r="14" spans="1:8">
      <c r="A14" s="106" t="s">
        <v>130</v>
      </c>
      <c r="B14" s="714"/>
      <c r="C14" s="715"/>
      <c r="D14" s="164"/>
      <c r="E14" s="164"/>
      <c r="F14" s="164"/>
      <c r="G14" s="164"/>
    </row>
    <row r="15" spans="1:8" ht="30">
      <c r="A15" s="106" t="s">
        <v>131</v>
      </c>
      <c r="B15" s="714"/>
      <c r="C15" s="715"/>
      <c r="D15" s="164"/>
      <c r="E15" s="164"/>
      <c r="F15" s="164"/>
      <c r="G15" s="164"/>
    </row>
    <row r="16" spans="1:8" ht="45">
      <c r="A16" s="106" t="s">
        <v>132</v>
      </c>
      <c r="B16" s="714"/>
      <c r="C16" s="715"/>
      <c r="D16" s="164"/>
      <c r="E16" s="164"/>
      <c r="F16" s="164"/>
      <c r="G16" s="164"/>
    </row>
    <row r="17" spans="1:7" ht="105">
      <c r="A17" s="106" t="s">
        <v>133</v>
      </c>
      <c r="B17" s="103" t="s">
        <v>680</v>
      </c>
      <c r="C17" s="104">
        <v>0</v>
      </c>
      <c r="D17" s="164"/>
      <c r="E17" s="164"/>
      <c r="F17" s="164"/>
      <c r="G17" s="164"/>
    </row>
    <row r="18" spans="1:7" ht="30">
      <c r="A18" s="720" t="s">
        <v>134</v>
      </c>
      <c r="B18" s="103" t="s">
        <v>135</v>
      </c>
      <c r="C18" s="715">
        <v>19</v>
      </c>
      <c r="D18" s="164"/>
      <c r="E18" s="164"/>
      <c r="F18" s="164"/>
      <c r="G18" s="164"/>
    </row>
    <row r="19" spans="1:7">
      <c r="A19" s="720"/>
      <c r="B19" s="103" t="s">
        <v>681</v>
      </c>
      <c r="C19" s="715"/>
      <c r="D19" s="164"/>
      <c r="E19" s="164"/>
      <c r="F19" s="164"/>
      <c r="G19" s="164"/>
    </row>
    <row r="20" spans="1:7">
      <c r="A20" s="720" t="s">
        <v>136</v>
      </c>
      <c r="B20" s="103" t="s">
        <v>137</v>
      </c>
      <c r="C20" s="715">
        <v>9</v>
      </c>
      <c r="D20" s="164"/>
      <c r="E20" s="164"/>
      <c r="F20" s="164"/>
      <c r="G20" s="164"/>
    </row>
    <row r="21" spans="1:7">
      <c r="A21" s="720"/>
      <c r="B21" s="103" t="s">
        <v>682</v>
      </c>
      <c r="C21" s="715"/>
      <c r="D21" s="164"/>
      <c r="E21" s="164"/>
      <c r="F21" s="164"/>
      <c r="G21" s="164"/>
    </row>
    <row r="22" spans="1:7" ht="30">
      <c r="A22" s="106" t="s">
        <v>138</v>
      </c>
      <c r="B22" s="103" t="s">
        <v>682</v>
      </c>
      <c r="C22" s="104">
        <v>0</v>
      </c>
      <c r="D22" s="164"/>
      <c r="E22" s="164"/>
      <c r="F22" s="164"/>
      <c r="G22" s="164"/>
    </row>
    <row r="23" spans="1:7">
      <c r="A23" s="106" t="s">
        <v>139</v>
      </c>
      <c r="B23" s="103" t="s">
        <v>683</v>
      </c>
      <c r="C23" s="104">
        <v>11</v>
      </c>
      <c r="D23" s="164"/>
      <c r="E23" s="164"/>
      <c r="F23" s="164"/>
      <c r="G23" s="164"/>
    </row>
    <row r="24" spans="1:7" ht="30">
      <c r="A24" s="106" t="s">
        <v>140</v>
      </c>
      <c r="B24" s="103" t="s">
        <v>684</v>
      </c>
      <c r="C24" s="104">
        <v>7</v>
      </c>
      <c r="D24" s="164"/>
      <c r="E24" s="164"/>
      <c r="F24" s="164"/>
      <c r="G24" s="164"/>
    </row>
    <row r="25" spans="1:7" ht="30">
      <c r="A25" s="106" t="s">
        <v>141</v>
      </c>
      <c r="B25" s="103" t="s">
        <v>274</v>
      </c>
      <c r="C25" s="104">
        <v>3</v>
      </c>
      <c r="D25" s="164"/>
      <c r="E25" s="164"/>
      <c r="F25" s="164"/>
      <c r="G25" s="164"/>
    </row>
    <row r="26" spans="1:7" ht="30">
      <c r="A26" s="106" t="s">
        <v>142</v>
      </c>
      <c r="B26" s="103" t="s">
        <v>685</v>
      </c>
      <c r="C26" s="105">
        <v>0</v>
      </c>
      <c r="D26" s="164"/>
      <c r="E26" s="164"/>
      <c r="F26" s="164"/>
      <c r="G26" s="164"/>
    </row>
    <row r="27" spans="1:7" ht="30">
      <c r="A27" s="106" t="s">
        <v>143</v>
      </c>
      <c r="B27" s="103" t="s">
        <v>275</v>
      </c>
      <c r="C27" s="105">
        <v>0</v>
      </c>
      <c r="D27" s="164"/>
      <c r="E27" s="164"/>
      <c r="F27" s="164"/>
      <c r="G27" s="164"/>
    </row>
    <row r="28" spans="1:7" ht="30">
      <c r="A28" s="106" t="s">
        <v>144</v>
      </c>
      <c r="B28" s="714" t="s">
        <v>686</v>
      </c>
      <c r="C28" s="716">
        <v>7</v>
      </c>
      <c r="D28" s="164"/>
      <c r="E28" s="164"/>
      <c r="F28" s="164"/>
      <c r="G28" s="164"/>
    </row>
    <row r="29" spans="1:7" ht="30">
      <c r="A29" s="106" t="s">
        <v>276</v>
      </c>
      <c r="B29" s="714"/>
      <c r="C29" s="716"/>
      <c r="D29" s="164"/>
      <c r="E29" s="164"/>
      <c r="F29" s="164"/>
      <c r="G29" s="164"/>
    </row>
    <row r="30" spans="1:7" ht="45">
      <c r="A30" s="106" t="s">
        <v>277</v>
      </c>
      <c r="B30" s="714"/>
      <c r="C30" s="716"/>
      <c r="D30" s="164"/>
      <c r="E30" s="164"/>
      <c r="F30" s="164"/>
      <c r="G30" s="164"/>
    </row>
    <row r="31" spans="1:7" ht="45">
      <c r="A31" s="106" t="s">
        <v>145</v>
      </c>
      <c r="B31" s="714"/>
      <c r="C31" s="716"/>
      <c r="D31" s="164"/>
      <c r="E31" s="164"/>
      <c r="F31" s="164"/>
      <c r="G31" s="164"/>
    </row>
    <row r="32" spans="1:7" ht="15.75">
      <c r="A32" s="88" t="s">
        <v>234</v>
      </c>
      <c r="B32" s="89" t="s">
        <v>278</v>
      </c>
      <c r="C32" s="105">
        <v>36</v>
      </c>
      <c r="D32" s="164"/>
      <c r="E32" s="164"/>
      <c r="F32" s="164"/>
      <c r="G32" s="164"/>
    </row>
    <row r="33" spans="1:8" ht="15.75" thickBot="1">
      <c r="A33" s="718" t="s">
        <v>146</v>
      </c>
      <c r="B33" s="719"/>
      <c r="C33" s="90">
        <f>SUM(C5:C32)</f>
        <v>121</v>
      </c>
      <c r="E33" s="164"/>
      <c r="F33" s="164"/>
      <c r="G33" s="164"/>
      <c r="H33" s="164"/>
    </row>
    <row r="34" spans="1:8" ht="15.75" thickTop="1"/>
    <row r="35" spans="1:8" ht="48" customHeight="1">
      <c r="A35" s="717" t="s">
        <v>376</v>
      </c>
      <c r="B35" s="717"/>
      <c r="C35" s="717"/>
      <c r="D35" s="173"/>
    </row>
    <row r="36" spans="1:8" ht="15.75" thickBot="1"/>
    <row r="37" spans="1:8" ht="37.5" customHeight="1" thickTop="1" thickBot="1">
      <c r="A37" s="68" t="s">
        <v>121</v>
      </c>
      <c r="B37" s="69" t="s">
        <v>122</v>
      </c>
      <c r="C37" s="70" t="s">
        <v>123</v>
      </c>
    </row>
    <row r="38" spans="1:8" ht="64.5" customHeight="1" thickTop="1">
      <c r="A38" s="409" t="s">
        <v>128</v>
      </c>
      <c r="B38" s="410" t="s">
        <v>844</v>
      </c>
      <c r="C38" s="155">
        <v>8</v>
      </c>
    </row>
    <row r="39" spans="1:8" s="329" customFormat="1">
      <c r="A39" s="409" t="s">
        <v>729</v>
      </c>
      <c r="B39" s="411" t="s">
        <v>728</v>
      </c>
      <c r="C39" s="155">
        <v>2</v>
      </c>
    </row>
    <row r="40" spans="1:8" ht="15.75" thickBot="1">
      <c r="A40" s="412" t="s">
        <v>730</v>
      </c>
      <c r="B40" s="413" t="s">
        <v>731</v>
      </c>
      <c r="C40" s="414">
        <v>1</v>
      </c>
    </row>
    <row r="41" spans="1:8" ht="15.75" thickTop="1"/>
  </sheetData>
  <sheetProtection formatCells="0" formatColumns="0" formatRows="0" insertColumns="0" insertRows="0" insertHyperlinks="0" deleteColumns="0" deleteRows="0" sort="0" autoFilter="0" pivotTables="0"/>
  <mergeCells count="12">
    <mergeCell ref="A35:C35"/>
    <mergeCell ref="A33:B33"/>
    <mergeCell ref="A18:A19"/>
    <mergeCell ref="C18:C19"/>
    <mergeCell ref="A20:A21"/>
    <mergeCell ref="C20:C21"/>
    <mergeCell ref="A1:E1"/>
    <mergeCell ref="B13:B16"/>
    <mergeCell ref="C13:C16"/>
    <mergeCell ref="A3:D3"/>
    <mergeCell ref="B28:B31"/>
    <mergeCell ref="C28:C31"/>
  </mergeCells>
  <dataValidations count="1">
    <dataValidation type="whole" allowBlank="1" showInputMessage="1" showErrorMessage="1" errorTitle="Zła wartość" error="Komórka przyjmuje tylko wartości liczbowe całkowite" sqref="C5:C32">
      <formula1>0</formula1>
      <formula2>1000000000000</formula2>
    </dataValidation>
  </dataValidations>
  <pageMargins left="0.25" right="0.25" top="0.75" bottom="0.75" header="0.3" footer="0.3"/>
  <pageSetup paperSize="9"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theme="6" tint="0.59999389629810485"/>
  </sheetPr>
  <dimension ref="A1:J21"/>
  <sheetViews>
    <sheetView showGridLines="0" zoomScale="160" zoomScaleNormal="160" workbookViewId="0">
      <selection activeCell="F6" sqref="F6"/>
    </sheetView>
  </sheetViews>
  <sheetFormatPr defaultRowHeight="15"/>
  <cols>
    <col min="1" max="1" width="16.5703125" style="117" customWidth="1"/>
    <col min="2" max="2" width="20.140625" style="117" customWidth="1"/>
    <col min="3" max="3" width="15.5703125" style="117" customWidth="1"/>
    <col min="4" max="4" width="17.5703125" style="117" customWidth="1"/>
    <col min="5" max="5" width="15.5703125" style="117" customWidth="1"/>
    <col min="6" max="6" width="14.140625" style="117" customWidth="1"/>
    <col min="7" max="7" width="31.85546875" style="117" customWidth="1"/>
    <col min="8" max="16384" width="9.140625" style="117"/>
  </cols>
  <sheetData>
    <row r="1" spans="1:10" ht="46.5" customHeight="1">
      <c r="A1" s="440" t="s">
        <v>423</v>
      </c>
      <c r="B1" s="440"/>
      <c r="C1" s="440"/>
      <c r="D1" s="440"/>
      <c r="E1" s="440"/>
      <c r="F1" s="440"/>
      <c r="G1" s="440"/>
      <c r="H1" s="440"/>
      <c r="I1" s="440"/>
      <c r="J1" s="440"/>
    </row>
    <row r="2" spans="1:10" ht="15.75" customHeight="1" thickBot="1">
      <c r="A2" s="166"/>
      <c r="B2" s="166"/>
      <c r="C2" s="166"/>
      <c r="D2" s="166"/>
      <c r="E2" s="166"/>
      <c r="F2" s="166"/>
      <c r="G2" s="166"/>
    </row>
    <row r="3" spans="1:10" ht="31.5" customHeight="1" thickTop="1">
      <c r="A3" s="441" t="s">
        <v>1</v>
      </c>
      <c r="B3" s="444" t="s">
        <v>366</v>
      </c>
      <c r="C3" s="444" t="s">
        <v>265</v>
      </c>
      <c r="D3" s="444"/>
      <c r="E3" s="444" t="s">
        <v>268</v>
      </c>
      <c r="F3" s="444"/>
      <c r="G3" s="448" t="s">
        <v>240</v>
      </c>
    </row>
    <row r="4" spans="1:10">
      <c r="A4" s="442"/>
      <c r="B4" s="445"/>
      <c r="C4" s="445"/>
      <c r="D4" s="445"/>
      <c r="E4" s="445"/>
      <c r="F4" s="445"/>
      <c r="G4" s="449"/>
    </row>
    <row r="5" spans="1:10" ht="15.75" thickBot="1">
      <c r="A5" s="443"/>
      <c r="B5" s="447"/>
      <c r="C5" s="275" t="s">
        <v>0</v>
      </c>
      <c r="D5" s="275" t="s">
        <v>5</v>
      </c>
      <c r="E5" s="276" t="s">
        <v>271</v>
      </c>
      <c r="F5" s="276" t="s">
        <v>272</v>
      </c>
      <c r="G5" s="450"/>
    </row>
    <row r="6" spans="1:10" ht="15.75" thickTop="1">
      <c r="A6" s="63" t="s">
        <v>6</v>
      </c>
      <c r="B6" s="246">
        <f>'Tabela 1'!C5</f>
        <v>38</v>
      </c>
      <c r="C6" s="64">
        <v>3</v>
      </c>
      <c r="D6" s="64">
        <v>0</v>
      </c>
      <c r="E6" s="64">
        <v>2</v>
      </c>
      <c r="F6" s="64">
        <v>0</v>
      </c>
      <c r="G6" s="255">
        <f>SUM(E6:F6)</f>
        <v>2</v>
      </c>
    </row>
    <row r="7" spans="1:10">
      <c r="A7" s="96" t="s">
        <v>7</v>
      </c>
      <c r="B7" s="247">
        <f>'Tabela 1'!C6</f>
        <v>298</v>
      </c>
      <c r="C7" s="65">
        <v>17</v>
      </c>
      <c r="D7" s="65">
        <v>6</v>
      </c>
      <c r="E7" s="65">
        <v>5</v>
      </c>
      <c r="F7" s="65">
        <v>4</v>
      </c>
      <c r="G7" s="256">
        <f>SUM(E7:F7)</f>
        <v>9</v>
      </c>
    </row>
    <row r="8" spans="1:10">
      <c r="A8" s="96" t="s">
        <v>8</v>
      </c>
      <c r="B8" s="247">
        <f>'Tabela 1'!C7</f>
        <v>552</v>
      </c>
      <c r="C8" s="65">
        <v>33</v>
      </c>
      <c r="D8" s="65">
        <v>8</v>
      </c>
      <c r="E8" s="65">
        <v>11</v>
      </c>
      <c r="F8" s="65">
        <v>13</v>
      </c>
      <c r="G8" s="256">
        <f>SUM(E8:F8)</f>
        <v>24</v>
      </c>
    </row>
    <row r="9" spans="1:10">
      <c r="A9" s="96" t="s">
        <v>9</v>
      </c>
      <c r="B9" s="247">
        <f>'Tabela 1'!C8</f>
        <v>3960</v>
      </c>
      <c r="C9" s="65">
        <v>131</v>
      </c>
      <c r="D9" s="65">
        <v>22</v>
      </c>
      <c r="E9" s="65">
        <v>41</v>
      </c>
      <c r="F9" s="65">
        <v>17</v>
      </c>
      <c r="G9" s="256">
        <f>SUM(E9:F9)</f>
        <v>58</v>
      </c>
    </row>
    <row r="10" spans="1:10" ht="15.75" thickBot="1">
      <c r="A10" s="66" t="s">
        <v>10</v>
      </c>
      <c r="B10" s="248">
        <f>'Tabela 1'!C9</f>
        <v>3942</v>
      </c>
      <c r="C10" s="67">
        <v>78</v>
      </c>
      <c r="D10" s="67">
        <v>9</v>
      </c>
      <c r="E10" s="67">
        <v>16</v>
      </c>
      <c r="F10" s="67">
        <v>1</v>
      </c>
      <c r="G10" s="257">
        <f>SUM(E10:F10)</f>
        <v>17</v>
      </c>
    </row>
    <row r="11" spans="1:10" ht="16.5" thickTop="1" thickBot="1">
      <c r="A11" s="252" t="s">
        <v>11</v>
      </c>
      <c r="B11" s="253">
        <f t="shared" ref="B11:G11" si="0">SUM(B6:B10)</f>
        <v>8790</v>
      </c>
      <c r="C11" s="253">
        <f t="shared" si="0"/>
        <v>262</v>
      </c>
      <c r="D11" s="253">
        <f t="shared" si="0"/>
        <v>45</v>
      </c>
      <c r="E11" s="253">
        <f t="shared" si="0"/>
        <v>75</v>
      </c>
      <c r="F11" s="253">
        <f t="shared" si="0"/>
        <v>35</v>
      </c>
      <c r="G11" s="254">
        <f t="shared" si="0"/>
        <v>110</v>
      </c>
    </row>
    <row r="12" spans="1:10" ht="15.75" thickTop="1"/>
    <row r="13" spans="1:10">
      <c r="A13" s="446" t="s">
        <v>243</v>
      </c>
      <c r="B13" s="446"/>
      <c r="C13" s="446"/>
      <c r="D13" s="446"/>
      <c r="E13" s="446"/>
      <c r="F13" s="446"/>
      <c r="G13" s="446"/>
    </row>
    <row r="14" spans="1:10" ht="15.75" thickBot="1"/>
    <row r="15" spans="1:10" ht="15.75" thickTop="1">
      <c r="A15" s="451" t="s">
        <v>273</v>
      </c>
      <c r="B15" s="452"/>
      <c r="C15" s="452"/>
      <c r="D15" s="452"/>
      <c r="E15" s="452"/>
      <c r="F15" s="452"/>
      <c r="G15" s="453"/>
    </row>
    <row r="16" spans="1:10" ht="63.75" customHeight="1">
      <c r="A16" s="77" t="s">
        <v>286</v>
      </c>
      <c r="B16" s="454" t="s">
        <v>779</v>
      </c>
      <c r="C16" s="455"/>
      <c r="D16" s="455"/>
      <c r="E16" s="455"/>
      <c r="F16" s="455"/>
      <c r="G16" s="456"/>
    </row>
    <row r="17" spans="1:7">
      <c r="A17" s="77" t="s">
        <v>287</v>
      </c>
      <c r="B17" s="454" t="s">
        <v>759</v>
      </c>
      <c r="C17" s="455"/>
      <c r="D17" s="455"/>
      <c r="E17" s="455"/>
      <c r="F17" s="455"/>
      <c r="G17" s="456"/>
    </row>
    <row r="18" spans="1:7" ht="78.75" customHeight="1">
      <c r="A18" s="77" t="s">
        <v>341</v>
      </c>
      <c r="B18" s="434" t="s">
        <v>761</v>
      </c>
      <c r="C18" s="435"/>
      <c r="D18" s="435"/>
      <c r="E18" s="435"/>
      <c r="F18" s="435"/>
      <c r="G18" s="436"/>
    </row>
    <row r="19" spans="1:7" ht="196.5" customHeight="1">
      <c r="A19" s="77" t="s">
        <v>289</v>
      </c>
      <c r="B19" s="434" t="s">
        <v>778</v>
      </c>
      <c r="C19" s="435"/>
      <c r="D19" s="435"/>
      <c r="E19" s="435"/>
      <c r="F19" s="435"/>
      <c r="G19" s="436"/>
    </row>
    <row r="20" spans="1:7" ht="67.5" customHeight="1" thickBot="1">
      <c r="A20" s="219" t="s">
        <v>342</v>
      </c>
      <c r="B20" s="437" t="s">
        <v>760</v>
      </c>
      <c r="C20" s="438"/>
      <c r="D20" s="438"/>
      <c r="E20" s="438"/>
      <c r="F20" s="438"/>
      <c r="G20" s="439"/>
    </row>
    <row r="21" spans="1:7" ht="15.75" thickTop="1"/>
  </sheetData>
  <sheetProtection formatCells="0" formatColumns="0" formatRows="0" insertColumns="0" insertRows="0" insertHyperlinks="0" deleteColumns="0" deleteRows="0" sort="0" autoFilter="0" pivotTables="0"/>
  <mergeCells count="13">
    <mergeCell ref="B18:G18"/>
    <mergeCell ref="B19:G19"/>
    <mergeCell ref="B20:G20"/>
    <mergeCell ref="A1:J1"/>
    <mergeCell ref="A3:A5"/>
    <mergeCell ref="C3:D4"/>
    <mergeCell ref="E3:F4"/>
    <mergeCell ref="A13:G13"/>
    <mergeCell ref="B3:B5"/>
    <mergeCell ref="G3:G5"/>
    <mergeCell ref="A15:G15"/>
    <mergeCell ref="B16:G16"/>
    <mergeCell ref="B17:G17"/>
  </mergeCells>
  <dataValidations count="2">
    <dataValidation type="whole" allowBlank="1" showInputMessage="1" showErrorMessage="1" errorTitle="Zła wartość" error="Komórka przyjmuje tylko wartości liczbowe całkowite" sqref="C6:F10">
      <formula1>0</formula1>
      <formula2>1000000000000000</formula2>
    </dataValidation>
    <dataValidation allowBlank="1" showInputMessage="1" showErrorMessage="1" errorTitle="Zła wartość" error="Komórka przyjmuje tylko wartości liczbowe całkowite" sqref="B6:B1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theme="6" tint="0.59999389629810485"/>
  </sheetPr>
  <dimension ref="A1:P12"/>
  <sheetViews>
    <sheetView showGridLines="0" zoomScale="130" zoomScaleNormal="130" workbookViewId="0">
      <selection activeCell="H8" sqref="H8"/>
    </sheetView>
  </sheetViews>
  <sheetFormatPr defaultRowHeight="15"/>
  <cols>
    <col min="1" max="1" width="13" style="117" customWidth="1"/>
    <col min="2" max="10" width="12.7109375" style="117" customWidth="1"/>
    <col min="11" max="16384" width="9.140625" style="117"/>
  </cols>
  <sheetData>
    <row r="1" spans="1:16" ht="58.5" customHeight="1" thickBot="1">
      <c r="A1" s="461" t="s">
        <v>424</v>
      </c>
      <c r="B1" s="462"/>
      <c r="C1" s="462"/>
      <c r="D1" s="462"/>
      <c r="E1" s="462"/>
      <c r="F1" s="462"/>
      <c r="G1" s="462"/>
      <c r="H1" s="462"/>
      <c r="I1" s="462"/>
      <c r="J1" s="462"/>
      <c r="K1" s="166"/>
      <c r="L1" s="166"/>
      <c r="M1" s="166"/>
      <c r="N1" s="166"/>
      <c r="O1" s="166"/>
      <c r="P1" s="166"/>
    </row>
    <row r="2" spans="1:16" ht="15.75" customHeight="1" thickTop="1">
      <c r="A2" s="441" t="s">
        <v>1</v>
      </c>
      <c r="B2" s="457" t="s">
        <v>12</v>
      </c>
      <c r="C2" s="458"/>
      <c r="D2" s="458"/>
      <c r="E2" s="458"/>
      <c r="F2" s="458"/>
      <c r="G2" s="458"/>
      <c r="H2" s="458"/>
      <c r="I2" s="458"/>
      <c r="J2" s="459"/>
    </row>
    <row r="3" spans="1:16" ht="109.5" customHeight="1" thickBot="1">
      <c r="A3" s="443"/>
      <c r="B3" s="272" t="s">
        <v>13</v>
      </c>
      <c r="C3" s="272" t="s">
        <v>14</v>
      </c>
      <c r="D3" s="272" t="s">
        <v>15</v>
      </c>
      <c r="E3" s="272" t="s">
        <v>236</v>
      </c>
      <c r="F3" s="272" t="s">
        <v>16</v>
      </c>
      <c r="G3" s="272" t="s">
        <v>17</v>
      </c>
      <c r="H3" s="272" t="s">
        <v>18</v>
      </c>
      <c r="I3" s="272" t="s">
        <v>181</v>
      </c>
      <c r="J3" s="273" t="s">
        <v>19</v>
      </c>
    </row>
    <row r="4" spans="1:16" ht="15.75" thickTop="1">
      <c r="A4" s="63" t="s">
        <v>6</v>
      </c>
      <c r="B4" s="64">
        <v>8</v>
      </c>
      <c r="C4" s="64">
        <v>2</v>
      </c>
      <c r="D4" s="64">
        <v>11</v>
      </c>
      <c r="E4" s="400">
        <v>0</v>
      </c>
      <c r="F4" s="64">
        <v>0</v>
      </c>
      <c r="G4" s="64">
        <v>1</v>
      </c>
      <c r="H4" s="64">
        <v>3</v>
      </c>
      <c r="I4" s="64">
        <v>3</v>
      </c>
      <c r="J4" s="79">
        <v>0</v>
      </c>
    </row>
    <row r="5" spans="1:16">
      <c r="A5" s="96" t="s">
        <v>7</v>
      </c>
      <c r="B5" s="65">
        <v>69</v>
      </c>
      <c r="C5" s="65">
        <v>20</v>
      </c>
      <c r="D5" s="65">
        <v>72</v>
      </c>
      <c r="E5" s="401">
        <v>0</v>
      </c>
      <c r="F5" s="65">
        <v>0</v>
      </c>
      <c r="G5" s="65">
        <v>1</v>
      </c>
      <c r="H5" s="65">
        <v>20</v>
      </c>
      <c r="I5" s="65">
        <v>6</v>
      </c>
      <c r="J5" s="78">
        <v>5</v>
      </c>
    </row>
    <row r="6" spans="1:16">
      <c r="A6" s="96" t="s">
        <v>8</v>
      </c>
      <c r="B6" s="65">
        <v>55</v>
      </c>
      <c r="C6" s="65">
        <v>17</v>
      </c>
      <c r="D6" s="65">
        <v>56</v>
      </c>
      <c r="E6" s="401">
        <v>0</v>
      </c>
      <c r="F6" s="65">
        <v>0</v>
      </c>
      <c r="G6" s="65">
        <v>2</v>
      </c>
      <c r="H6" s="65">
        <v>33</v>
      </c>
      <c r="I6" s="65">
        <v>20</v>
      </c>
      <c r="J6" s="78">
        <v>0</v>
      </c>
    </row>
    <row r="7" spans="1:16">
      <c r="A7" s="96" t="s">
        <v>9</v>
      </c>
      <c r="B7" s="65">
        <v>132</v>
      </c>
      <c r="C7" s="65">
        <v>30</v>
      </c>
      <c r="D7" s="65">
        <v>137</v>
      </c>
      <c r="E7" s="401">
        <v>1</v>
      </c>
      <c r="F7" s="65">
        <v>0</v>
      </c>
      <c r="G7" s="65">
        <v>1</v>
      </c>
      <c r="H7" s="65">
        <v>97</v>
      </c>
      <c r="I7" s="65">
        <v>38</v>
      </c>
      <c r="J7" s="78">
        <v>0</v>
      </c>
    </row>
    <row r="8" spans="1:16">
      <c r="A8" s="96" t="s">
        <v>10</v>
      </c>
      <c r="B8" s="65">
        <v>18</v>
      </c>
      <c r="C8" s="65">
        <v>3</v>
      </c>
      <c r="D8" s="65">
        <v>26</v>
      </c>
      <c r="E8" s="401">
        <v>0</v>
      </c>
      <c r="F8" s="65">
        <v>0</v>
      </c>
      <c r="G8" s="65">
        <v>1</v>
      </c>
      <c r="H8" s="65">
        <v>15</v>
      </c>
      <c r="I8" s="65">
        <v>4</v>
      </c>
      <c r="J8" s="78">
        <v>0</v>
      </c>
    </row>
    <row r="9" spans="1:16" ht="15.75" thickBot="1">
      <c r="A9" s="258" t="s">
        <v>11</v>
      </c>
      <c r="B9" s="259">
        <f>SUM(B4:B8)</f>
        <v>282</v>
      </c>
      <c r="C9" s="259">
        <f t="shared" ref="C9:D9" si="0">SUM(C4:C8)</f>
        <v>72</v>
      </c>
      <c r="D9" s="259">
        <f t="shared" si="0"/>
        <v>302</v>
      </c>
      <c r="E9" s="259">
        <f t="shared" ref="E9:J9" si="1">SUM(E4:E8)</f>
        <v>1</v>
      </c>
      <c r="F9" s="259">
        <f t="shared" si="1"/>
        <v>0</v>
      </c>
      <c r="G9" s="259">
        <f>SUM(G4:G8)</f>
        <v>6</v>
      </c>
      <c r="H9" s="259">
        <f t="shared" si="1"/>
        <v>168</v>
      </c>
      <c r="I9" s="259">
        <f t="shared" si="1"/>
        <v>71</v>
      </c>
      <c r="J9" s="260">
        <f t="shared" si="1"/>
        <v>5</v>
      </c>
    </row>
    <row r="10" spans="1:16" ht="15.75" thickTop="1"/>
    <row r="11" spans="1:16" ht="15.75" customHeight="1">
      <c r="A11" s="460"/>
      <c r="B11" s="460"/>
      <c r="C11" s="460"/>
      <c r="D11" s="460"/>
      <c r="E11" s="460"/>
      <c r="F11" s="460"/>
      <c r="G11" s="460"/>
      <c r="H11" s="460"/>
      <c r="I11" s="460"/>
      <c r="J11" s="460"/>
      <c r="K11" s="123"/>
    </row>
    <row r="12" spans="1:16" ht="150" customHeight="1">
      <c r="A12" s="460"/>
      <c r="B12" s="460"/>
      <c r="C12" s="460"/>
      <c r="D12" s="460"/>
      <c r="E12" s="460"/>
      <c r="F12" s="460"/>
      <c r="G12" s="460"/>
      <c r="H12" s="460"/>
      <c r="I12" s="460"/>
      <c r="J12" s="460"/>
    </row>
  </sheetData>
  <sheetProtection formatCells="0" formatColumns="0" formatRows="0" insertColumns="0" insertRows="0" insertHyperlinks="0" deleteColumns="0" deleteRows="0" sort="0" autoFilter="0" pivotTables="0"/>
  <mergeCells count="4">
    <mergeCell ref="A2:A3"/>
    <mergeCell ref="B2:J2"/>
    <mergeCell ref="A11:J12"/>
    <mergeCell ref="A1:J1"/>
  </mergeCells>
  <dataValidations count="1">
    <dataValidation type="whole" allowBlank="1" showInputMessage="1" showErrorMessage="1" error="Komórka przyjmuje tylko pełne liczby" sqref="B4:J8">
      <formula1>0</formula1>
      <formula2>1000000000000000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6" tint="0.59999389629810485"/>
    <pageSetUpPr fitToPage="1"/>
  </sheetPr>
  <dimension ref="A1:L64"/>
  <sheetViews>
    <sheetView showGridLines="0" tabSelected="1" zoomScaleNormal="100" workbookViewId="0">
      <selection activeCell="I74" sqref="I74"/>
    </sheetView>
  </sheetViews>
  <sheetFormatPr defaultRowHeight="15"/>
  <cols>
    <col min="1" max="1" width="16.85546875" style="115" customWidth="1"/>
    <col min="2" max="2" width="32" style="115" customWidth="1"/>
    <col min="3" max="3" width="27.42578125" style="115" customWidth="1"/>
    <col min="4" max="4" width="14.5703125" style="115" customWidth="1"/>
    <col min="5" max="5" width="14.28515625" style="115" customWidth="1"/>
    <col min="6" max="6" width="14.140625" style="115" customWidth="1"/>
    <col min="7" max="7" width="16.140625" style="115" customWidth="1"/>
    <col min="8" max="8" width="31.85546875" style="115" customWidth="1"/>
    <col min="9" max="9" width="32" style="115" customWidth="1"/>
    <col min="10" max="10" width="56.7109375" style="115" customWidth="1"/>
    <col min="11" max="11" width="9.140625" style="115"/>
    <col min="12" max="12" width="4.85546875" style="115" hidden="1" customWidth="1"/>
    <col min="13" max="20" width="9.140625" style="115"/>
    <col min="21" max="21" width="11.85546875" style="115" customWidth="1"/>
    <col min="22" max="16384" width="9.140625" style="115"/>
  </cols>
  <sheetData>
    <row r="1" spans="1:12" ht="18.75">
      <c r="A1" s="475" t="s">
        <v>434</v>
      </c>
      <c r="B1" s="475"/>
      <c r="C1" s="475"/>
      <c r="D1" s="475"/>
      <c r="E1" s="475"/>
      <c r="F1" s="475"/>
      <c r="G1" s="475"/>
    </row>
    <row r="3" spans="1:12" ht="16.5" thickBot="1">
      <c r="A3" s="474" t="s">
        <v>435</v>
      </c>
      <c r="B3" s="474"/>
      <c r="C3" s="474"/>
      <c r="D3" s="110"/>
      <c r="E3" s="110"/>
      <c r="F3" s="110"/>
      <c r="G3" s="110"/>
    </row>
    <row r="4" spans="1:12" ht="30" customHeight="1" thickTop="1" thickBot="1">
      <c r="A4" s="263" t="s">
        <v>147</v>
      </c>
      <c r="B4" s="264" t="s">
        <v>148</v>
      </c>
      <c r="C4" s="265" t="s">
        <v>149</v>
      </c>
    </row>
    <row r="5" spans="1:12" ht="90.75" thickTop="1">
      <c r="A5" s="383" t="s">
        <v>781</v>
      </c>
      <c r="B5" s="384" t="s">
        <v>782</v>
      </c>
      <c r="C5" s="51" t="s">
        <v>783</v>
      </c>
      <c r="L5" s="115" t="s">
        <v>216</v>
      </c>
    </row>
    <row r="6" spans="1:12" ht="15.75" thickBot="1">
      <c r="A6" s="357"/>
      <c r="B6" s="358"/>
      <c r="C6" s="49"/>
      <c r="L6" s="115" t="s">
        <v>217</v>
      </c>
    </row>
    <row r="7" spans="1:12" ht="15.75" thickTop="1">
      <c r="A7" s="476" t="s">
        <v>348</v>
      </c>
      <c r="B7" s="476"/>
      <c r="C7" s="476"/>
      <c r="L7" s="115" t="s">
        <v>218</v>
      </c>
    </row>
    <row r="8" spans="1:12">
      <c r="L8" s="115" t="s">
        <v>219</v>
      </c>
    </row>
    <row r="9" spans="1:12" ht="16.5" thickBot="1">
      <c r="A9" s="474" t="s">
        <v>436</v>
      </c>
      <c r="B9" s="474"/>
      <c r="C9" s="474"/>
      <c r="L9" s="115" t="s">
        <v>220</v>
      </c>
    </row>
    <row r="10" spans="1:12" ht="27" customHeight="1" thickTop="1">
      <c r="A10" s="464" t="s">
        <v>147</v>
      </c>
      <c r="B10" s="467" t="s">
        <v>235</v>
      </c>
      <c r="C10" s="478" t="s">
        <v>149</v>
      </c>
      <c r="L10" s="115" t="s">
        <v>221</v>
      </c>
    </row>
    <row r="11" spans="1:12" ht="15.75" thickBot="1">
      <c r="A11" s="477"/>
      <c r="B11" s="471"/>
      <c r="C11" s="479"/>
      <c r="L11" s="115" t="s">
        <v>222</v>
      </c>
    </row>
    <row r="12" spans="1:12" s="329" customFormat="1" ht="158.25" thickTop="1">
      <c r="A12" s="361" t="s">
        <v>737</v>
      </c>
      <c r="B12" s="362" t="s">
        <v>738</v>
      </c>
      <c r="C12" s="360" t="s">
        <v>739</v>
      </c>
      <c r="L12" s="329" t="s">
        <v>223</v>
      </c>
    </row>
    <row r="13" spans="1:12" s="329" customFormat="1" ht="126">
      <c r="A13" s="361" t="s">
        <v>740</v>
      </c>
      <c r="B13" s="362" t="s">
        <v>741</v>
      </c>
      <c r="C13" s="360" t="s">
        <v>742</v>
      </c>
    </row>
    <row r="14" spans="1:12" ht="142.5" thickBot="1">
      <c r="A14" s="363" t="s">
        <v>743</v>
      </c>
      <c r="B14" s="364" t="s">
        <v>744</v>
      </c>
      <c r="C14" s="365" t="s">
        <v>745</v>
      </c>
      <c r="L14" s="115" t="s">
        <v>223</v>
      </c>
    </row>
    <row r="15" spans="1:12" ht="15.75" thickTop="1">
      <c r="A15" s="463" t="s">
        <v>350</v>
      </c>
      <c r="B15" s="463"/>
      <c r="C15" s="463"/>
      <c r="L15" s="115" t="s">
        <v>225</v>
      </c>
    </row>
    <row r="16" spans="1:12">
      <c r="L16" s="115" t="s">
        <v>226</v>
      </c>
    </row>
    <row r="17" spans="1:12" ht="31.5" customHeight="1" thickBot="1">
      <c r="A17" s="470" t="s">
        <v>648</v>
      </c>
      <c r="B17" s="470"/>
      <c r="C17" s="470"/>
      <c r="D17" s="116"/>
      <c r="L17" s="115" t="s">
        <v>227</v>
      </c>
    </row>
    <row r="18" spans="1:12" ht="15.75" thickTop="1">
      <c r="A18" s="464" t="s">
        <v>150</v>
      </c>
      <c r="B18" s="467" t="s">
        <v>151</v>
      </c>
      <c r="C18" s="262" t="s">
        <v>149</v>
      </c>
      <c r="L18" s="115" t="s">
        <v>228</v>
      </c>
    </row>
    <row r="19" spans="1:12" ht="46.5" customHeight="1">
      <c r="A19" s="465"/>
      <c r="B19" s="468"/>
      <c r="C19" s="472" t="s">
        <v>382</v>
      </c>
      <c r="D19" s="178"/>
      <c r="L19" s="115" t="s">
        <v>229</v>
      </c>
    </row>
    <row r="20" spans="1:12">
      <c r="A20" s="465"/>
      <c r="B20" s="468"/>
      <c r="C20" s="473"/>
      <c r="D20" s="178"/>
      <c r="L20" s="115" t="s">
        <v>230</v>
      </c>
    </row>
    <row r="21" spans="1:12" ht="30.75" customHeight="1">
      <c r="A21" s="465"/>
      <c r="B21" s="468"/>
      <c r="C21" s="473"/>
      <c r="D21" s="178"/>
      <c r="L21" s="115" t="s">
        <v>231</v>
      </c>
    </row>
    <row r="22" spans="1:12" ht="43.5" customHeight="1" thickBot="1">
      <c r="A22" s="466"/>
      <c r="B22" s="469"/>
      <c r="C22" s="473"/>
      <c r="D22" s="179"/>
    </row>
    <row r="23" spans="1:12" ht="15.75" thickTop="1">
      <c r="A23" s="351">
        <v>0</v>
      </c>
      <c r="B23" s="352">
        <v>0</v>
      </c>
      <c r="C23" s="353">
        <v>0</v>
      </c>
    </row>
    <row r="24" spans="1:12" ht="15.75" thickBot="1">
      <c r="A24" s="354"/>
      <c r="B24" s="355"/>
      <c r="C24" s="356"/>
    </row>
    <row r="25" spans="1:12" ht="15.75" thickTop="1">
      <c r="A25" s="476" t="s">
        <v>349</v>
      </c>
      <c r="B25" s="476"/>
      <c r="C25" s="476"/>
    </row>
    <row r="27" spans="1:12" ht="16.5" thickBot="1">
      <c r="A27" s="504" t="s">
        <v>437</v>
      </c>
      <c r="B27" s="504"/>
      <c r="C27" s="504"/>
      <c r="D27" s="504"/>
      <c r="E27" s="504"/>
      <c r="F27" s="504"/>
      <c r="G27" s="111"/>
      <c r="H27" s="111"/>
      <c r="I27" s="117"/>
      <c r="J27" s="117"/>
      <c r="K27" s="117"/>
    </row>
    <row r="28" spans="1:12" ht="57" customHeight="1" thickTop="1">
      <c r="A28" s="441" t="s">
        <v>196</v>
      </c>
      <c r="B28" s="467" t="s">
        <v>152</v>
      </c>
      <c r="C28" s="467" t="s">
        <v>153</v>
      </c>
      <c r="D28" s="467" t="s">
        <v>154</v>
      </c>
      <c r="E28" s="467"/>
      <c r="F28" s="478" t="s">
        <v>155</v>
      </c>
      <c r="G28" s="117"/>
      <c r="H28" s="117"/>
      <c r="I28" s="117"/>
    </row>
    <row r="29" spans="1:12" ht="31.5" customHeight="1" thickBot="1">
      <c r="A29" s="443"/>
      <c r="B29" s="471"/>
      <c r="C29" s="471"/>
      <c r="D29" s="266" t="s">
        <v>64</v>
      </c>
      <c r="E29" s="266" t="s">
        <v>156</v>
      </c>
      <c r="F29" s="479"/>
      <c r="G29" s="117"/>
      <c r="H29" s="117"/>
      <c r="I29" s="117"/>
    </row>
    <row r="30" spans="1:12" ht="69.75" customHeight="1" thickTop="1" thickBot="1">
      <c r="A30" s="52" t="s">
        <v>723</v>
      </c>
      <c r="B30" s="53" t="s">
        <v>724</v>
      </c>
      <c r="C30" s="53" t="s">
        <v>725</v>
      </c>
      <c r="D30" s="53">
        <v>1</v>
      </c>
      <c r="E30" s="107">
        <v>50000</v>
      </c>
      <c r="F30" s="54" t="s">
        <v>726</v>
      </c>
      <c r="G30" s="117"/>
      <c r="H30" s="117"/>
      <c r="I30" s="117"/>
    </row>
    <row r="31" spans="1:12" ht="15" customHeight="1" thickTop="1">
      <c r="A31" s="9"/>
      <c r="B31" s="10"/>
      <c r="C31" s="10"/>
      <c r="D31" s="10"/>
      <c r="E31" s="10"/>
      <c r="F31" s="10"/>
      <c r="G31" s="117"/>
      <c r="H31" s="117"/>
      <c r="I31" s="117"/>
    </row>
    <row r="32" spans="1:12">
      <c r="A32" s="117"/>
      <c r="B32" s="117"/>
      <c r="C32" s="117"/>
      <c r="D32" s="117"/>
      <c r="E32" s="117"/>
      <c r="F32" s="117"/>
      <c r="G32" s="117"/>
      <c r="H32" s="117"/>
      <c r="I32" s="117"/>
      <c r="J32" s="117"/>
      <c r="K32" s="117"/>
    </row>
    <row r="33" spans="1:11" ht="16.5" thickBot="1">
      <c r="A33" s="504" t="s">
        <v>438</v>
      </c>
      <c r="B33" s="504"/>
      <c r="C33" s="504"/>
      <c r="D33" s="504"/>
      <c r="E33" s="504"/>
      <c r="F33" s="504"/>
      <c r="G33" s="504"/>
      <c r="H33" s="504"/>
      <c r="I33" s="117"/>
      <c r="J33" s="117"/>
      <c r="K33" s="117"/>
    </row>
    <row r="34" spans="1:11" ht="50.25" customHeight="1" thickTop="1">
      <c r="A34" s="467" t="s">
        <v>157</v>
      </c>
      <c r="B34" s="467"/>
      <c r="C34" s="467"/>
      <c r="D34" s="467"/>
      <c r="E34" s="467"/>
      <c r="F34" s="467"/>
      <c r="G34" s="467"/>
      <c r="H34" s="486" t="s">
        <v>377</v>
      </c>
      <c r="I34" s="117"/>
    </row>
    <row r="35" spans="1:11" ht="15.75" customHeight="1">
      <c r="A35" s="468" t="s">
        <v>158</v>
      </c>
      <c r="B35" s="468"/>
      <c r="C35" s="468" t="s">
        <v>159</v>
      </c>
      <c r="D35" s="468"/>
      <c r="E35" s="468"/>
      <c r="F35" s="468"/>
      <c r="G35" s="468" t="s">
        <v>378</v>
      </c>
      <c r="H35" s="487"/>
      <c r="I35" s="117"/>
    </row>
    <row r="36" spans="1:11" ht="15" customHeight="1">
      <c r="A36" s="468" t="s">
        <v>160</v>
      </c>
      <c r="B36" s="468" t="s">
        <v>161</v>
      </c>
      <c r="C36" s="468" t="s">
        <v>162</v>
      </c>
      <c r="D36" s="468"/>
      <c r="E36" s="468" t="s">
        <v>197</v>
      </c>
      <c r="F36" s="468"/>
      <c r="G36" s="468"/>
      <c r="H36" s="487"/>
      <c r="I36" s="117"/>
    </row>
    <row r="37" spans="1:11" ht="15.75" thickBot="1">
      <c r="A37" s="471"/>
      <c r="B37" s="471"/>
      <c r="C37" s="266" t="s">
        <v>160</v>
      </c>
      <c r="D37" s="266" t="s">
        <v>161</v>
      </c>
      <c r="E37" s="266" t="s">
        <v>160</v>
      </c>
      <c r="F37" s="266" t="s">
        <v>161</v>
      </c>
      <c r="G37" s="471"/>
      <c r="H37" s="488"/>
      <c r="I37" s="117"/>
    </row>
    <row r="38" spans="1:11" ht="33" customHeight="1" thickTop="1" thickBot="1">
      <c r="A38" s="112">
        <v>129</v>
      </c>
      <c r="B38" s="113">
        <v>7856796.5899999999</v>
      </c>
      <c r="C38" s="112">
        <v>10</v>
      </c>
      <c r="D38" s="367">
        <v>1238199.97</v>
      </c>
      <c r="E38" s="112">
        <v>2</v>
      </c>
      <c r="F38" s="367">
        <v>5946138</v>
      </c>
      <c r="G38" s="368">
        <v>5831495.5999999996</v>
      </c>
      <c r="H38" s="114" t="s">
        <v>727</v>
      </c>
      <c r="I38" s="117"/>
    </row>
    <row r="39" spans="1:11" ht="15.75" thickTop="1">
      <c r="B39" s="118"/>
      <c r="C39" s="118"/>
      <c r="D39" s="118"/>
      <c r="E39" s="118"/>
      <c r="F39" s="118"/>
      <c r="G39" s="118"/>
      <c r="H39" s="118"/>
      <c r="I39" s="118"/>
      <c r="J39" s="118"/>
    </row>
    <row r="40" spans="1:11" ht="39" customHeight="1" thickBot="1">
      <c r="A40" s="491" t="s">
        <v>439</v>
      </c>
      <c r="B40" s="491"/>
      <c r="C40" s="491"/>
      <c r="D40" s="491"/>
    </row>
    <row r="41" spans="1:11" ht="53.25" customHeight="1" thickTop="1">
      <c r="B41" s="267" t="s">
        <v>163</v>
      </c>
      <c r="C41" s="169">
        <v>9</v>
      </c>
      <c r="E41" s="168"/>
    </row>
    <row r="42" spans="1:11" ht="31.5">
      <c r="B42" s="268" t="s">
        <v>164</v>
      </c>
      <c r="C42" s="170">
        <v>1</v>
      </c>
    </row>
    <row r="43" spans="1:11" ht="31.5">
      <c r="B43" s="268" t="s">
        <v>165</v>
      </c>
      <c r="C43" s="170">
        <v>7</v>
      </c>
    </row>
    <row r="44" spans="1:11" ht="15.75">
      <c r="B44" s="268" t="s">
        <v>166</v>
      </c>
      <c r="C44" s="170">
        <v>1</v>
      </c>
    </row>
    <row r="45" spans="1:11" ht="31.5">
      <c r="B45" s="269" t="s">
        <v>167</v>
      </c>
      <c r="C45" s="170">
        <f>C43</f>
        <v>7</v>
      </c>
    </row>
    <row r="46" spans="1:11" ht="47.25">
      <c r="B46" s="269" t="s">
        <v>168</v>
      </c>
      <c r="C46" s="382">
        <v>3</v>
      </c>
    </row>
    <row r="47" spans="1:11" ht="15.75">
      <c r="B47" s="268" t="s">
        <v>169</v>
      </c>
      <c r="C47" s="170">
        <v>2</v>
      </c>
      <c r="D47" s="115" t="s">
        <v>749</v>
      </c>
    </row>
    <row r="48" spans="1:11" ht="15.75">
      <c r="B48" s="268" t="s">
        <v>170</v>
      </c>
      <c r="C48" s="170">
        <v>0</v>
      </c>
    </row>
    <row r="49" spans="1:8" ht="31.5">
      <c r="B49" s="270" t="s">
        <v>690</v>
      </c>
      <c r="C49" s="170">
        <v>1</v>
      </c>
      <c r="D49" s="115" t="s">
        <v>750</v>
      </c>
    </row>
    <row r="50" spans="1:8" ht="47.25">
      <c r="B50" s="269" t="s">
        <v>171</v>
      </c>
      <c r="C50" s="382">
        <v>1</v>
      </c>
      <c r="F50" s="345"/>
    </row>
    <row r="51" spans="1:8" ht="15.75">
      <c r="B51" s="268" t="s">
        <v>172</v>
      </c>
      <c r="C51" s="170">
        <v>0</v>
      </c>
    </row>
    <row r="52" spans="1:8" ht="32.25" thickBot="1">
      <c r="B52" s="271" t="s">
        <v>173</v>
      </c>
      <c r="C52" s="171">
        <v>1</v>
      </c>
    </row>
    <row r="53" spans="1:8" ht="33" customHeight="1" thickTop="1">
      <c r="A53" s="489" t="s">
        <v>174</v>
      </c>
      <c r="B53" s="490"/>
      <c r="C53" s="490"/>
    </row>
    <row r="54" spans="1:8" ht="15.75" thickBot="1"/>
    <row r="55" spans="1:8" ht="15.75" thickTop="1">
      <c r="A55" s="492" t="s">
        <v>208</v>
      </c>
      <c r="B55" s="493"/>
      <c r="C55" s="493"/>
      <c r="D55" s="493"/>
      <c r="E55" s="493"/>
      <c r="F55" s="493"/>
      <c r="G55" s="493"/>
      <c r="H55" s="494"/>
    </row>
    <row r="56" spans="1:8" ht="28.5" customHeight="1">
      <c r="A56" s="480" t="s">
        <v>748</v>
      </c>
      <c r="B56" s="481"/>
      <c r="C56" s="481"/>
      <c r="D56" s="481"/>
      <c r="E56" s="481"/>
      <c r="F56" s="481"/>
      <c r="G56" s="481"/>
      <c r="H56" s="482"/>
    </row>
    <row r="57" spans="1:8" ht="32.25" customHeight="1">
      <c r="A57" s="498" t="s">
        <v>780</v>
      </c>
      <c r="B57" s="499"/>
      <c r="C57" s="499"/>
      <c r="D57" s="499"/>
      <c r="E57" s="499"/>
      <c r="F57" s="499"/>
      <c r="G57" s="499"/>
      <c r="H57" s="500"/>
    </row>
    <row r="58" spans="1:8" ht="50.25" customHeight="1" thickBot="1">
      <c r="A58" s="501" t="s">
        <v>777</v>
      </c>
      <c r="B58" s="502"/>
      <c r="C58" s="502"/>
      <c r="D58" s="502"/>
      <c r="E58" s="502"/>
      <c r="F58" s="502"/>
      <c r="G58" s="502"/>
      <c r="H58" s="503"/>
    </row>
    <row r="59" spans="1:8" ht="15" customHeight="1" thickTop="1" thickBot="1">
      <c r="A59" s="366"/>
      <c r="B59" s="366"/>
      <c r="C59" s="366"/>
      <c r="D59" s="116"/>
      <c r="E59" s="116"/>
      <c r="F59" s="116"/>
      <c r="G59" s="116"/>
      <c r="H59" s="116"/>
    </row>
    <row r="60" spans="1:8" ht="15.75" thickTop="1">
      <c r="A60" s="492" t="s">
        <v>209</v>
      </c>
      <c r="B60" s="493"/>
      <c r="C60" s="493"/>
      <c r="D60" s="493"/>
      <c r="E60" s="493"/>
      <c r="F60" s="493"/>
      <c r="G60" s="493"/>
      <c r="H60" s="494"/>
    </row>
    <row r="61" spans="1:8" ht="30.75" customHeight="1">
      <c r="A61" s="495" t="s">
        <v>762</v>
      </c>
      <c r="B61" s="496"/>
      <c r="C61" s="496"/>
      <c r="D61" s="496"/>
      <c r="E61" s="496"/>
      <c r="F61" s="496"/>
      <c r="G61" s="496"/>
      <c r="H61" s="497"/>
    </row>
    <row r="62" spans="1:8">
      <c r="A62" s="480"/>
      <c r="B62" s="481"/>
      <c r="C62" s="481"/>
      <c r="D62" s="481"/>
      <c r="E62" s="481"/>
      <c r="F62" s="481"/>
      <c r="G62" s="481"/>
      <c r="H62" s="482"/>
    </row>
    <row r="63" spans="1:8" ht="15.75" thickBot="1">
      <c r="A63" s="483"/>
      <c r="B63" s="484"/>
      <c r="C63" s="484"/>
      <c r="D63" s="484"/>
      <c r="E63" s="484"/>
      <c r="F63" s="484"/>
      <c r="G63" s="484"/>
      <c r="H63" s="485"/>
    </row>
    <row r="64" spans="1:8" ht="15.75" thickTop="1"/>
  </sheetData>
  <sheetProtection formatCells="0" formatColumns="0" formatRows="0" insertColumns="0" insertRows="0" insertHyperlinks="0" deleteColumns="0" deleteRows="0" sort="0" autoFilter="0" pivotTables="0"/>
  <mergeCells count="39">
    <mergeCell ref="A57:H57"/>
    <mergeCell ref="A58:H58"/>
    <mergeCell ref="A60:H60"/>
    <mergeCell ref="A25:C25"/>
    <mergeCell ref="C28:C29"/>
    <mergeCell ref="D28:E28"/>
    <mergeCell ref="A27:F27"/>
    <mergeCell ref="A33:H33"/>
    <mergeCell ref="F28:F29"/>
    <mergeCell ref="A62:H62"/>
    <mergeCell ref="A63:H63"/>
    <mergeCell ref="H34:H37"/>
    <mergeCell ref="A53:C53"/>
    <mergeCell ref="A40:D40"/>
    <mergeCell ref="A35:B35"/>
    <mergeCell ref="C36:D36"/>
    <mergeCell ref="B36:B37"/>
    <mergeCell ref="A36:A37"/>
    <mergeCell ref="G35:G37"/>
    <mergeCell ref="E36:F36"/>
    <mergeCell ref="A55:H55"/>
    <mergeCell ref="C35:F35"/>
    <mergeCell ref="A61:H61"/>
    <mergeCell ref="A34:G34"/>
    <mergeCell ref="A56:H56"/>
    <mergeCell ref="A3:C3"/>
    <mergeCell ref="A1:G1"/>
    <mergeCell ref="A7:C7"/>
    <mergeCell ref="A9:C9"/>
    <mergeCell ref="A10:A11"/>
    <mergeCell ref="B10:B11"/>
    <mergeCell ref="C10:C11"/>
    <mergeCell ref="A15:C15"/>
    <mergeCell ref="A18:A22"/>
    <mergeCell ref="B18:B22"/>
    <mergeCell ref="A17:C17"/>
    <mergeCell ref="B28:B29"/>
    <mergeCell ref="A28:A29"/>
    <mergeCell ref="C19:C22"/>
  </mergeCells>
  <dataValidations count="1">
    <dataValidation type="whole" allowBlank="1" showInputMessage="1" showErrorMessage="1" errorTitle="Zła wartość" error="Komórka przyjmuje tylko wartości liczbowe całkowite" sqref="C41:C52">
      <formula1>0</formula1>
      <formula2>1000000000000000000</formula2>
    </dataValidation>
  </dataValidations>
  <pageMargins left="0.7" right="0.7"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2">
    <tabColor theme="6" tint="0.59999389629810485"/>
  </sheetPr>
  <dimension ref="A1:V37"/>
  <sheetViews>
    <sheetView showGridLines="0" zoomScaleNormal="100" workbookViewId="0">
      <selection activeCell="E8" sqref="E8"/>
    </sheetView>
  </sheetViews>
  <sheetFormatPr defaultRowHeight="15"/>
  <cols>
    <col min="1" max="1" width="16.85546875" style="115" customWidth="1"/>
    <col min="2" max="2" width="33.28515625" style="115" customWidth="1"/>
    <col min="3" max="3" width="18.28515625" style="115" customWidth="1"/>
    <col min="4" max="4" width="18.140625" style="115" customWidth="1"/>
    <col min="5" max="5" width="34.42578125" style="115" customWidth="1"/>
    <col min="6" max="6" width="17.85546875" style="115" customWidth="1"/>
    <col min="7" max="7" width="17" style="115" customWidth="1"/>
    <col min="8" max="8" width="16.85546875" style="115" customWidth="1"/>
    <col min="9" max="9" width="17.28515625" style="115" customWidth="1"/>
    <col min="10" max="10" width="20.5703125" style="115" customWidth="1"/>
    <col min="11" max="11" width="21.140625" style="115" customWidth="1"/>
    <col min="12" max="12" width="17.85546875" style="115" customWidth="1"/>
    <col min="13" max="21" width="9.140625" style="115"/>
    <col min="22" max="22" width="3.42578125" style="115" customWidth="1"/>
    <col min="23" max="16384" width="9.140625" style="115"/>
  </cols>
  <sheetData>
    <row r="1" spans="1:12" ht="18.75">
      <c r="A1" s="475" t="s">
        <v>425</v>
      </c>
      <c r="B1" s="475"/>
      <c r="C1" s="475"/>
      <c r="D1" s="475"/>
      <c r="E1" s="475"/>
      <c r="F1" s="475"/>
      <c r="G1" s="475"/>
      <c r="H1" s="475"/>
      <c r="I1" s="475"/>
      <c r="J1" s="475"/>
    </row>
    <row r="4" spans="1:12" ht="16.5" thickBot="1">
      <c r="A4" s="505" t="s">
        <v>426</v>
      </c>
      <c r="B4" s="505"/>
      <c r="C4" s="505"/>
      <c r="D4" s="505"/>
      <c r="E4" s="505"/>
      <c r="F4" s="505"/>
      <c r="G4" s="505"/>
      <c r="H4" s="505"/>
      <c r="I4" s="505"/>
      <c r="J4" s="505"/>
    </row>
    <row r="5" spans="1:12" ht="40.5" customHeight="1" thickTop="1">
      <c r="A5" s="519" t="s">
        <v>357</v>
      </c>
      <c r="B5" s="523" t="s">
        <v>51</v>
      </c>
      <c r="C5" s="523"/>
      <c r="D5" s="523"/>
      <c r="E5" s="523"/>
      <c r="F5" s="523" t="s">
        <v>52</v>
      </c>
      <c r="G5" s="523" t="s">
        <v>12</v>
      </c>
      <c r="H5" s="523"/>
      <c r="I5" s="523"/>
      <c r="J5" s="523"/>
      <c r="K5" s="523"/>
      <c r="L5" s="528" t="s">
        <v>53</v>
      </c>
    </row>
    <row r="6" spans="1:12" ht="17.25" customHeight="1">
      <c r="A6" s="520"/>
      <c r="B6" s="524" t="s">
        <v>54</v>
      </c>
      <c r="C6" s="524"/>
      <c r="D6" s="524" t="s">
        <v>365</v>
      </c>
      <c r="E6" s="524"/>
      <c r="F6" s="524"/>
      <c r="G6" s="524" t="s">
        <v>55</v>
      </c>
      <c r="H6" s="524"/>
      <c r="I6" s="524"/>
      <c r="J6" s="524"/>
      <c r="K6" s="524" t="s">
        <v>183</v>
      </c>
      <c r="L6" s="529"/>
    </row>
    <row r="7" spans="1:12">
      <c r="A7" s="520"/>
      <c r="B7" s="261" t="s">
        <v>56</v>
      </c>
      <c r="C7" s="261" t="s">
        <v>57</v>
      </c>
      <c r="D7" s="261" t="s">
        <v>56</v>
      </c>
      <c r="E7" s="261" t="s">
        <v>57</v>
      </c>
      <c r="F7" s="524"/>
      <c r="G7" s="261" t="s">
        <v>58</v>
      </c>
      <c r="H7" s="261" t="s">
        <v>59</v>
      </c>
      <c r="I7" s="261" t="s">
        <v>60</v>
      </c>
      <c r="J7" s="261" t="s">
        <v>61</v>
      </c>
      <c r="K7" s="524"/>
      <c r="L7" s="529"/>
    </row>
    <row r="8" spans="1:12" ht="15.75" thickBot="1">
      <c r="A8" s="222">
        <v>74</v>
      </c>
      <c r="B8" s="223">
        <v>69</v>
      </c>
      <c r="C8" s="335">
        <v>29</v>
      </c>
      <c r="D8" s="335">
        <v>5</v>
      </c>
      <c r="E8" s="335">
        <v>0</v>
      </c>
      <c r="F8" s="223">
        <v>1</v>
      </c>
      <c r="G8" s="223">
        <v>0</v>
      </c>
      <c r="H8" s="223">
        <v>0</v>
      </c>
      <c r="I8" s="223">
        <v>3</v>
      </c>
      <c r="J8" s="223">
        <v>7</v>
      </c>
      <c r="K8" s="223">
        <v>0</v>
      </c>
      <c r="L8" s="224">
        <v>70</v>
      </c>
    </row>
    <row r="9" spans="1:12" ht="33.75" customHeight="1" thickTop="1">
      <c r="A9" s="514" t="s">
        <v>62</v>
      </c>
      <c r="B9" s="514"/>
      <c r="C9" s="514"/>
      <c r="D9" s="514"/>
      <c r="E9" s="514"/>
      <c r="F9" s="514"/>
      <c r="G9" s="514"/>
      <c r="H9" s="514"/>
      <c r="I9" s="514"/>
      <c r="J9" s="167"/>
      <c r="K9" s="167"/>
    </row>
    <row r="11" spans="1:12" s="117" customFormat="1">
      <c r="D11" s="115"/>
    </row>
    <row r="12" spans="1:12" s="117" customFormat="1">
      <c r="D12" s="115"/>
    </row>
    <row r="13" spans="1:12" s="117" customFormat="1">
      <c r="D13" s="115"/>
    </row>
    <row r="14" spans="1:12" s="117" customFormat="1">
      <c r="D14" s="115"/>
    </row>
    <row r="15" spans="1:12" s="117" customFormat="1" ht="118.5" customHeight="1"/>
    <row r="16" spans="1:12" s="117" customFormat="1"/>
    <row r="17" spans="1:22" s="117" customFormat="1"/>
    <row r="18" spans="1:22" s="117" customFormat="1"/>
    <row r="19" spans="1:22" s="139" customFormat="1"/>
    <row r="22" spans="1:22" s="139" customFormat="1">
      <c r="A22" s="515" t="s">
        <v>427</v>
      </c>
      <c r="B22" s="515"/>
      <c r="C22" s="515"/>
      <c r="D22" s="515"/>
      <c r="E22" s="515"/>
      <c r="F22" s="515"/>
      <c r="G22" s="140"/>
      <c r="H22" s="140"/>
      <c r="I22" s="140"/>
      <c r="J22" s="140"/>
      <c r="K22" s="140"/>
      <c r="L22" s="140"/>
      <c r="M22" s="140"/>
      <c r="N22" s="140"/>
      <c r="O22" s="140"/>
      <c r="P22" s="140"/>
      <c r="Q22" s="140"/>
      <c r="R22" s="140"/>
      <c r="V22" s="115"/>
    </row>
    <row r="23" spans="1:22" ht="16.5" thickBot="1">
      <c r="A23" s="516"/>
      <c r="B23" s="516"/>
      <c r="C23" s="516"/>
      <c r="D23" s="516"/>
      <c r="E23" s="516"/>
      <c r="F23" s="517"/>
      <c r="G23" s="1"/>
      <c r="H23" s="1"/>
      <c r="I23" s="1"/>
      <c r="J23" s="1"/>
      <c r="K23" s="1"/>
    </row>
    <row r="24" spans="1:22" ht="82.5" customHeight="1" thickTop="1">
      <c r="A24" s="525" t="s">
        <v>351</v>
      </c>
      <c r="B24" s="512" t="s">
        <v>352</v>
      </c>
      <c r="C24" s="512" t="s">
        <v>354</v>
      </c>
      <c r="D24" s="512"/>
      <c r="E24" s="513"/>
      <c r="F24" s="143"/>
    </row>
    <row r="25" spans="1:22" ht="48" customHeight="1">
      <c r="A25" s="526"/>
      <c r="B25" s="506"/>
      <c r="C25" s="506" t="s">
        <v>184</v>
      </c>
      <c r="D25" s="506" t="s">
        <v>63</v>
      </c>
      <c r="E25" s="518"/>
      <c r="F25" s="143"/>
    </row>
    <row r="26" spans="1:22" ht="15.75" thickBot="1">
      <c r="A26" s="527"/>
      <c r="B26" s="507"/>
      <c r="C26" s="507"/>
      <c r="D26" s="277" t="s">
        <v>64</v>
      </c>
      <c r="E26" s="278" t="s">
        <v>65</v>
      </c>
      <c r="F26" s="143"/>
    </row>
    <row r="27" spans="1:22" ht="16.5" thickTop="1" thickBot="1">
      <c r="A27" s="338">
        <v>1855</v>
      </c>
      <c r="B27" s="99">
        <v>84</v>
      </c>
      <c r="C27" s="99">
        <v>64</v>
      </c>
      <c r="D27" s="99">
        <v>1</v>
      </c>
      <c r="E27" s="25"/>
      <c r="F27" s="143"/>
    </row>
    <row r="28" spans="1:22" ht="14.25" customHeight="1" thickTop="1">
      <c r="A28" s="521" t="s">
        <v>429</v>
      </c>
      <c r="B28" s="521"/>
      <c r="C28" s="521"/>
      <c r="D28" s="521"/>
      <c r="E28" s="521"/>
      <c r="F28" s="522"/>
      <c r="G28" s="508"/>
      <c r="H28" s="508"/>
    </row>
    <row r="29" spans="1:22" ht="15" customHeight="1">
      <c r="A29" s="522"/>
      <c r="B29" s="522"/>
      <c r="C29" s="522"/>
      <c r="D29" s="522"/>
      <c r="E29" s="522"/>
      <c r="F29" s="522"/>
    </row>
    <row r="30" spans="1:22" ht="15" customHeight="1"/>
    <row r="32" spans="1:22" ht="16.5" thickBot="1">
      <c r="A32" s="505" t="s">
        <v>428</v>
      </c>
      <c r="B32" s="505"/>
      <c r="C32" s="505"/>
      <c r="D32" s="505"/>
      <c r="E32" s="505"/>
      <c r="F32" s="505"/>
      <c r="G32" s="1"/>
      <c r="H32" s="1"/>
      <c r="I32" s="118"/>
      <c r="J32" s="118"/>
      <c r="K32" s="118"/>
      <c r="L32" s="118"/>
    </row>
    <row r="33" spans="1:5" ht="106.5" customHeight="1" thickTop="1">
      <c r="A33" s="509" t="s">
        <v>353</v>
      </c>
      <c r="B33" s="512" t="s">
        <v>202</v>
      </c>
      <c r="C33" s="512" t="s">
        <v>355</v>
      </c>
      <c r="D33" s="512"/>
      <c r="E33" s="513"/>
    </row>
    <row r="34" spans="1:5" ht="36.75" customHeight="1">
      <c r="A34" s="510"/>
      <c r="B34" s="506"/>
      <c r="C34" s="506" t="s">
        <v>184</v>
      </c>
      <c r="D34" s="506" t="s">
        <v>63</v>
      </c>
      <c r="E34" s="518"/>
    </row>
    <row r="35" spans="1:5" ht="15.75" thickBot="1">
      <c r="A35" s="511"/>
      <c r="B35" s="507"/>
      <c r="C35" s="507"/>
      <c r="D35" s="277" t="s">
        <v>64</v>
      </c>
      <c r="E35" s="278" t="s">
        <v>65</v>
      </c>
    </row>
    <row r="36" spans="1:5" ht="16.5" thickTop="1" thickBot="1">
      <c r="A36" s="339">
        <v>281</v>
      </c>
      <c r="B36" s="238">
        <v>31</v>
      </c>
      <c r="C36" s="238">
        <v>10</v>
      </c>
      <c r="D36" s="238">
        <v>45</v>
      </c>
      <c r="E36" s="240"/>
    </row>
    <row r="37" spans="1:5" ht="30.75" customHeight="1" thickTop="1">
      <c r="A37" s="521" t="s">
        <v>430</v>
      </c>
      <c r="B37" s="521"/>
      <c r="C37" s="521"/>
      <c r="D37" s="521"/>
      <c r="E37" s="521"/>
    </row>
  </sheetData>
  <sheetProtection formatCells="0" formatColumns="0" formatRows="0" insertColumns="0" insertRows="0" insertHyperlinks="0" deleteColumns="0" deleteRows="0" sort="0" autoFilter="0" pivotTables="0"/>
  <mergeCells count="27">
    <mergeCell ref="L5:L7"/>
    <mergeCell ref="G5:K5"/>
    <mergeCell ref="K6:K7"/>
    <mergeCell ref="G6:J6"/>
    <mergeCell ref="B5:E5"/>
    <mergeCell ref="B6:C6"/>
    <mergeCell ref="D6:E6"/>
    <mergeCell ref="A37:E37"/>
    <mergeCell ref="D25:E25"/>
    <mergeCell ref="A28:F29"/>
    <mergeCell ref="F5:F7"/>
    <mergeCell ref="A24:A26"/>
    <mergeCell ref="A1:J1"/>
    <mergeCell ref="A4:J4"/>
    <mergeCell ref="C34:C35"/>
    <mergeCell ref="G28:H28"/>
    <mergeCell ref="A33:A35"/>
    <mergeCell ref="B33:B35"/>
    <mergeCell ref="C33:E33"/>
    <mergeCell ref="A9:I9"/>
    <mergeCell ref="C25:C26"/>
    <mergeCell ref="A22:F23"/>
    <mergeCell ref="D34:E34"/>
    <mergeCell ref="A32:F32"/>
    <mergeCell ref="B24:B26"/>
    <mergeCell ref="C24:E24"/>
    <mergeCell ref="A5:A7"/>
  </mergeCells>
  <dataValidations count="5">
    <dataValidation type="whole" allowBlank="1" showInputMessage="1" showErrorMessage="1" errorTitle="Zła wartość" error="Komórka przyjmuje tylko wartości liczbowe całkowite" sqref="A8:B8 F8:J8 A27:D27">
      <formula1>0</formula1>
      <formula2>1000000000000000</formula2>
    </dataValidation>
    <dataValidation type="whole" errorStyle="warning" operator="equal" allowBlank="1" showInputMessage="1" showErrorMessage="1" errorTitle="UWAGA" error="Proszę uzupełnić tabele INNE. (tabela pojawi sie po nacisnięciu przycisku INNE JAKIE)" sqref="K8">
      <formula1>0</formula1>
    </dataValidation>
    <dataValidation type="whole" errorStyle="warning" operator="equal" allowBlank="1" showInputMessage="1" showErrorMessage="1" errorTitle="UWAGA" error="W celu dodania opisu należy wcisnąć przycisk DODAJ OPIS DZIAŁANIA" sqref="E27">
      <formula1>0</formula1>
    </dataValidation>
    <dataValidation type="whole" operator="equal" allowBlank="1" showInputMessage="1" showErrorMessage="1" errorTitle="UWAGA" error="W celu dodania opisu należy wcisnąć przycisk DODAJ OPIS DZIAŁANIA" sqref="E36">
      <formula1>0</formula1>
    </dataValidation>
    <dataValidation type="whole" allowBlank="1" showInputMessage="1" showErrorMessage="1" error="Komórka przyjmuje tylko liczby całkowite" sqref="A36:D36">
      <formula1>0</formula1>
      <formula2>10000000000000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Button 3">
              <controlPr defaultSize="0" print="0" autoFill="0" autoPict="0" macro="[0]!tabela5c">
                <anchor moveWithCells="1" sizeWithCells="1">
                  <from>
                    <xdr:col>5</xdr:col>
                    <xdr:colOff>57150</xdr:colOff>
                    <xdr:row>33</xdr:row>
                    <xdr:rowOff>381000</xdr:rowOff>
                  </from>
                  <to>
                    <xdr:col>6</xdr:col>
                    <xdr:colOff>1009650</xdr:colOff>
                    <xdr:row>36</xdr:row>
                    <xdr:rowOff>47625</xdr:rowOff>
                  </to>
                </anchor>
              </controlPr>
            </control>
          </mc:Choice>
        </mc:AlternateContent>
        <mc:AlternateContent xmlns:mc="http://schemas.openxmlformats.org/markup-compatibility/2006">
          <mc:Choice Requires="x14">
            <control shapeId="13318" r:id="rId5" name="Button 6">
              <controlPr defaultSize="0" print="0" autoFill="0" autoPict="0" macro="[0]!tabela5b">
                <anchor moveWithCells="1" sizeWithCells="1">
                  <from>
                    <xdr:col>5</xdr:col>
                    <xdr:colOff>323850</xdr:colOff>
                    <xdr:row>24</xdr:row>
                    <xdr:rowOff>323850</xdr:rowOff>
                  </from>
                  <to>
                    <xdr:col>7</xdr:col>
                    <xdr:colOff>209550</xdr:colOff>
                    <xdr:row>26</xdr:row>
                    <xdr:rowOff>38100</xdr:rowOff>
                  </to>
                </anchor>
              </controlPr>
            </control>
          </mc:Choice>
        </mc:AlternateContent>
        <mc:AlternateContent xmlns:mc="http://schemas.openxmlformats.org/markup-compatibility/2006">
          <mc:Choice Requires="x14">
            <control shapeId="13319" r:id="rId6" name="Button 7">
              <controlPr defaultSize="0" print="0" autoFill="0" autoPict="0" macro="[0]!tabela5a1">
                <anchor moveWithCells="1" sizeWithCells="1">
                  <from>
                    <xdr:col>0</xdr:col>
                    <xdr:colOff>200025</xdr:colOff>
                    <xdr:row>9</xdr:row>
                    <xdr:rowOff>161925</xdr:rowOff>
                  </from>
                  <to>
                    <xdr:col>1</xdr:col>
                    <xdr:colOff>1714500</xdr:colOff>
                    <xdr:row>12</xdr:row>
                    <xdr:rowOff>57150</xdr:rowOff>
                  </to>
                </anchor>
              </controlPr>
            </control>
          </mc:Choice>
        </mc:AlternateContent>
        <mc:AlternateContent xmlns:mc="http://schemas.openxmlformats.org/markup-compatibility/2006">
          <mc:Choice Requires="x14">
            <control shapeId="13320" r:id="rId7" name="Button 8">
              <controlPr defaultSize="0" print="0" autoFill="0" autoPict="0" macro="[0]!tabela5a2">
                <anchor moveWithCells="1" sizeWithCells="1">
                  <from>
                    <xdr:col>3</xdr:col>
                    <xdr:colOff>1028700</xdr:colOff>
                    <xdr:row>9</xdr:row>
                    <xdr:rowOff>95250</xdr:rowOff>
                  </from>
                  <to>
                    <xdr:col>5</xdr:col>
                    <xdr:colOff>76200</xdr:colOff>
                    <xdr:row>12</xdr:row>
                    <xdr:rowOff>57150</xdr:rowOff>
                  </to>
                </anchor>
              </controlPr>
            </control>
          </mc:Choice>
        </mc:AlternateContent>
        <mc:AlternateContent xmlns:mc="http://schemas.openxmlformats.org/markup-compatibility/2006">
          <mc:Choice Requires="x14">
            <control shapeId="13321" r:id="rId8" name="Button 9">
              <controlPr defaultSize="0" print="0" autoFill="0" autoPict="0" macro="[0]!tabela5a3">
                <anchor moveWithCells="1" sizeWithCells="1">
                  <from>
                    <xdr:col>6</xdr:col>
                    <xdr:colOff>466725</xdr:colOff>
                    <xdr:row>9</xdr:row>
                    <xdr:rowOff>85725</xdr:rowOff>
                  </from>
                  <to>
                    <xdr:col>8</xdr:col>
                    <xdr:colOff>676275</xdr:colOff>
                    <xdr:row>12</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0">
    <tabColor theme="6" tint="0.59999389629810485"/>
  </sheetPr>
  <dimension ref="A1:I25"/>
  <sheetViews>
    <sheetView showGridLines="0" workbookViewId="0">
      <selection activeCell="D5" sqref="D5"/>
    </sheetView>
  </sheetViews>
  <sheetFormatPr defaultRowHeight="15"/>
  <cols>
    <col min="1" max="1" width="21.140625" style="115" customWidth="1"/>
    <col min="2" max="2" width="22.28515625" style="115" customWidth="1"/>
    <col min="3" max="3" width="27.28515625" style="115" customWidth="1"/>
    <col min="4" max="4" width="31.85546875" style="115" customWidth="1"/>
    <col min="5" max="5" width="36.5703125" style="115" customWidth="1"/>
    <col min="6" max="6" width="33.85546875" style="115" customWidth="1"/>
    <col min="7" max="7" width="41.7109375" style="115" customWidth="1"/>
    <col min="8" max="8" width="9.140625" style="115"/>
    <col min="9" max="9" width="0" style="115" hidden="1" customWidth="1"/>
    <col min="10" max="16384" width="9.140625" style="115"/>
  </cols>
  <sheetData>
    <row r="1" spans="1:9" ht="18.75">
      <c r="A1" s="475" t="s">
        <v>431</v>
      </c>
      <c r="B1" s="475"/>
      <c r="C1" s="475"/>
      <c r="D1" s="475"/>
      <c r="E1" s="475"/>
      <c r="F1" s="475"/>
      <c r="G1" s="475"/>
    </row>
    <row r="3" spans="1:9" ht="16.5" thickBot="1">
      <c r="A3" s="531" t="s">
        <v>432</v>
      </c>
      <c r="B3" s="531"/>
      <c r="C3" s="531"/>
      <c r="D3" s="531"/>
      <c r="E3" s="531"/>
      <c r="F3" s="531"/>
      <c r="G3" s="531"/>
    </row>
    <row r="4" spans="1:9" ht="42.75" customHeight="1">
      <c r="A4" s="216" t="s">
        <v>175</v>
      </c>
      <c r="B4" s="216" t="s">
        <v>176</v>
      </c>
      <c r="C4" s="216" t="s">
        <v>379</v>
      </c>
      <c r="D4" s="216" t="s">
        <v>380</v>
      </c>
      <c r="E4" s="216" t="s">
        <v>177</v>
      </c>
      <c r="F4" s="216" t="s">
        <v>178</v>
      </c>
      <c r="G4" s="217" t="s">
        <v>179</v>
      </c>
    </row>
    <row r="5" spans="1:9" ht="15.75" thickBot="1">
      <c r="A5" s="7">
        <v>828</v>
      </c>
      <c r="B5" s="7">
        <v>2136</v>
      </c>
      <c r="C5" s="7">
        <v>38</v>
      </c>
      <c r="D5" s="7">
        <v>35</v>
      </c>
      <c r="E5" s="3">
        <f>A5/D5</f>
        <v>23.657142857142858</v>
      </c>
      <c r="F5" s="3">
        <f>B5/D5</f>
        <v>61.028571428571432</v>
      </c>
      <c r="G5" s="4">
        <f>(A5+B5)/D5</f>
        <v>84.685714285714283</v>
      </c>
    </row>
    <row r="6" spans="1:9">
      <c r="A6" s="530" t="s">
        <v>180</v>
      </c>
      <c r="B6" s="530"/>
      <c r="C6" s="530"/>
      <c r="D6" s="530"/>
      <c r="E6" s="164"/>
      <c r="F6" s="164"/>
      <c r="G6" s="164"/>
      <c r="I6" s="115" t="s">
        <v>216</v>
      </c>
    </row>
    <row r="7" spans="1:9">
      <c r="I7" s="115" t="s">
        <v>217</v>
      </c>
    </row>
    <row r="8" spans="1:9">
      <c r="I8" s="115" t="s">
        <v>218</v>
      </c>
    </row>
    <row r="9" spans="1:9">
      <c r="I9" s="115" t="s">
        <v>220</v>
      </c>
    </row>
    <row r="10" spans="1:9">
      <c r="I10" s="115" t="s">
        <v>221</v>
      </c>
    </row>
    <row r="23" spans="1:1" ht="20.25">
      <c r="A23" s="336" t="str">
        <f>IF('Tabela 6'!A5='Tabela 1'!E10+'Tabela 2'!C11+'Tabela 5'!B8+'Tabela 5'!D8,"","BŁĄD podana liczba kontroli w terenie ogółem nie zgadza się z suma kontroli podaną w tabelach 1, 2 oraz 5a" )</f>
        <v/>
      </c>
    </row>
    <row r="24" spans="1:1" ht="20.25">
      <c r="A24" s="337"/>
    </row>
    <row r="25" spans="1:1" ht="20.25">
      <c r="A25" s="336" t="str">
        <f>IF(B5='Tabela 5'!A27+'Tabela 5'!A36,"","BŁĄD podana liczba kontroli dokumentacyjnych ogółem nie zgadza się z suma kontroli podaną w tabelach 5b i5c" )</f>
        <v/>
      </c>
    </row>
  </sheetData>
  <sheetProtection formatCells="0" formatColumns="0" formatRows="0" insertColumns="0" insertRows="0" insertHyperlinks="0" deleteColumns="0" deleteRows="0" sort="0" autoFilter="0" pivotTables="0"/>
  <mergeCells count="3">
    <mergeCell ref="A6:D6"/>
    <mergeCell ref="A3:G3"/>
    <mergeCell ref="A1:G1"/>
  </mergeCells>
  <dataValidations count="1">
    <dataValidation type="decimal" allowBlank="1" showInputMessage="1" showErrorMessage="1" errorTitle="Zła wartość " error="Komórka przyjmuje tylko wartości liczbowe całkowite" sqref="A5:D5">
      <formula1>0</formula1>
      <formula2>1000000000000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3" r:id="rId4" name="Button 3">
              <controlPr defaultSize="0" print="0" autoFill="0" autoPict="0" macro="[0]!tabela6">
                <anchor moveWithCells="1" sizeWithCells="1">
                  <from>
                    <xdr:col>0</xdr:col>
                    <xdr:colOff>85725</xdr:colOff>
                    <xdr:row>6</xdr:row>
                    <xdr:rowOff>28575</xdr:rowOff>
                  </from>
                  <to>
                    <xdr:col>1</xdr:col>
                    <xdr:colOff>971550</xdr:colOff>
                    <xdr:row>8</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6" tint="0.59999389629810485"/>
  </sheetPr>
  <dimension ref="A1:N23"/>
  <sheetViews>
    <sheetView showGridLines="0" zoomScale="130" zoomScaleNormal="130" workbookViewId="0">
      <selection activeCell="D7" sqref="D7"/>
    </sheetView>
  </sheetViews>
  <sheetFormatPr defaultRowHeight="15"/>
  <cols>
    <col min="1" max="1" width="6.42578125" style="115" customWidth="1"/>
    <col min="2" max="2" width="25.140625" style="115" customWidth="1"/>
    <col min="3" max="3" width="22.28515625" style="115" customWidth="1"/>
    <col min="4" max="4" width="26.28515625" style="115" customWidth="1"/>
    <col min="5" max="5" width="23.42578125" style="115" customWidth="1"/>
    <col min="6" max="6" width="21.42578125" style="115" customWidth="1"/>
    <col min="7" max="7" width="21.140625" style="115" customWidth="1"/>
    <col min="8" max="13" width="9.140625" style="115"/>
    <col min="14" max="14" width="0" style="115" hidden="1" customWidth="1"/>
    <col min="15" max="16384" width="9.140625" style="115"/>
  </cols>
  <sheetData>
    <row r="1" spans="1:14" ht="18.75">
      <c r="A1" s="475" t="s">
        <v>433</v>
      </c>
      <c r="B1" s="475"/>
      <c r="C1" s="475"/>
      <c r="D1" s="475"/>
      <c r="E1" s="475"/>
      <c r="F1" s="475"/>
      <c r="G1" s="475"/>
      <c r="H1" s="475"/>
      <c r="I1" s="141"/>
      <c r="J1" s="141"/>
      <c r="K1" s="141"/>
      <c r="L1" s="141"/>
    </row>
    <row r="3" spans="1:14">
      <c r="A3" s="491" t="s">
        <v>440</v>
      </c>
      <c r="B3" s="491"/>
      <c r="C3" s="491"/>
      <c r="D3" s="491"/>
      <c r="E3" s="491"/>
      <c r="F3" s="491"/>
      <c r="G3" s="491"/>
      <c r="H3" s="118"/>
      <c r="I3" s="118"/>
      <c r="J3" s="118"/>
      <c r="K3" s="118"/>
      <c r="L3" s="118"/>
      <c r="M3" s="118"/>
    </row>
    <row r="4" spans="1:14" ht="15.75" thickBot="1">
      <c r="A4" s="532"/>
      <c r="B4" s="532"/>
      <c r="C4" s="532"/>
      <c r="D4" s="532"/>
      <c r="E4" s="532"/>
      <c r="F4" s="532"/>
      <c r="G4" s="532"/>
      <c r="H4" s="118"/>
      <c r="I4" s="118"/>
      <c r="J4" s="118"/>
      <c r="K4" s="118"/>
      <c r="L4" s="118"/>
      <c r="M4" s="118"/>
    </row>
    <row r="5" spans="1:14" ht="65.25" customHeight="1" thickTop="1" thickBot="1">
      <c r="A5" s="182" t="s">
        <v>27</v>
      </c>
      <c r="B5" s="183" t="s">
        <v>649</v>
      </c>
      <c r="C5" s="183" t="s">
        <v>185</v>
      </c>
      <c r="D5" s="183" t="s">
        <v>186</v>
      </c>
      <c r="E5" s="183" t="s">
        <v>109</v>
      </c>
      <c r="F5" s="184" t="s">
        <v>187</v>
      </c>
    </row>
    <row r="6" spans="1:14" ht="223.5" customHeight="1" thickTop="1">
      <c r="A6" s="26" t="s">
        <v>29</v>
      </c>
      <c r="B6" s="27" t="s">
        <v>751</v>
      </c>
      <c r="C6" s="27" t="s">
        <v>752</v>
      </c>
      <c r="D6" s="27" t="s">
        <v>753</v>
      </c>
      <c r="E6" s="27" t="s">
        <v>754</v>
      </c>
      <c r="F6" s="28" t="s">
        <v>755</v>
      </c>
    </row>
    <row r="7" spans="1:14" ht="93.75" customHeight="1" thickBot="1">
      <c r="A7" s="142" t="s">
        <v>30</v>
      </c>
      <c r="B7" s="27" t="s">
        <v>732</v>
      </c>
      <c r="C7" s="27" t="s">
        <v>733</v>
      </c>
      <c r="D7" s="27" t="s">
        <v>734</v>
      </c>
      <c r="E7" s="27" t="s">
        <v>735</v>
      </c>
      <c r="F7" s="28" t="s">
        <v>736</v>
      </c>
    </row>
    <row r="8" spans="1:14" ht="15.75" thickTop="1">
      <c r="N8" s="115" t="s">
        <v>216</v>
      </c>
    </row>
    <row r="9" spans="1:14">
      <c r="N9" s="115" t="s">
        <v>217</v>
      </c>
    </row>
    <row r="10" spans="1:14">
      <c r="N10" s="115" t="s">
        <v>218</v>
      </c>
    </row>
    <row r="11" spans="1:14">
      <c r="N11" s="115" t="s">
        <v>219</v>
      </c>
    </row>
    <row r="12" spans="1:14">
      <c r="N12" s="115" t="s">
        <v>220</v>
      </c>
    </row>
    <row r="13" spans="1:14">
      <c r="N13" s="115" t="s">
        <v>221</v>
      </c>
    </row>
    <row r="14" spans="1:14">
      <c r="N14" s="115" t="s">
        <v>222</v>
      </c>
    </row>
    <row r="15" spans="1:14">
      <c r="N15" s="115" t="s">
        <v>223</v>
      </c>
    </row>
    <row r="16" spans="1:14">
      <c r="N16" s="115" t="s">
        <v>224</v>
      </c>
    </row>
    <row r="17" spans="14:14">
      <c r="N17" s="115" t="s">
        <v>225</v>
      </c>
    </row>
    <row r="18" spans="14:14">
      <c r="N18" s="115" t="s">
        <v>226</v>
      </c>
    </row>
    <row r="19" spans="14:14">
      <c r="N19" s="115" t="s">
        <v>227</v>
      </c>
    </row>
    <row r="20" spans="14:14">
      <c r="N20" s="115" t="s">
        <v>228</v>
      </c>
    </row>
    <row r="21" spans="14:14">
      <c r="N21" s="115" t="s">
        <v>229</v>
      </c>
    </row>
    <row r="22" spans="14:14">
      <c r="N22" s="115" t="s">
        <v>230</v>
      </c>
    </row>
    <row r="23" spans="14:14">
      <c r="N23" s="115" t="s">
        <v>231</v>
      </c>
    </row>
  </sheetData>
  <sheetProtection formatCells="0" formatColumns="0" formatRows="0" insertColumns="0" insertRows="0" insertHyperlinks="0" deleteColumns="0" deleteRows="0" sort="0" autoFilter="0" pivotTables="0"/>
  <mergeCells count="2">
    <mergeCell ref="A3:G4"/>
    <mergeCell ref="A1:H1"/>
  </mergeCells>
  <dataValidations count="1">
    <dataValidation type="list" allowBlank="1" showInputMessage="1" showErrorMessage="1" error="Prosze wybrać województwo z listy" sqref="N8:N23">
      <formula1>$N$8:$N$23</formula1>
    </dataValidation>
  </dataValidation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tabColor theme="6" tint="0.59999389629810485"/>
  </sheetPr>
  <dimension ref="A1:U27"/>
  <sheetViews>
    <sheetView topLeftCell="A4" zoomScaleNormal="100" workbookViewId="0">
      <selection activeCell="F21" sqref="F21"/>
    </sheetView>
  </sheetViews>
  <sheetFormatPr defaultRowHeight="15"/>
  <cols>
    <col min="1" max="1" width="13.140625" style="117" customWidth="1"/>
    <col min="2" max="2" width="13.5703125" style="117" customWidth="1"/>
    <col min="3" max="3" width="14.140625" style="117" customWidth="1"/>
    <col min="4" max="4" width="14.28515625" style="117" customWidth="1"/>
    <col min="5" max="5" width="10.140625" style="117" customWidth="1"/>
    <col min="6" max="6" width="9.140625" style="117"/>
    <col min="7" max="7" width="9.140625" style="117" customWidth="1"/>
    <col min="8" max="8" width="9" style="117" customWidth="1"/>
    <col min="9" max="9" width="17.5703125" style="117" customWidth="1"/>
    <col min="10" max="10" width="9.140625" style="117"/>
    <col min="11" max="11" width="16.140625" style="117" customWidth="1"/>
    <col min="12" max="15" width="9.140625" style="117"/>
    <col min="16" max="16" width="12.85546875" style="117" customWidth="1"/>
    <col min="17" max="16384" width="9.140625" style="117"/>
  </cols>
  <sheetData>
    <row r="1" spans="1:21" ht="21" customHeight="1">
      <c r="A1" s="548" t="s">
        <v>441</v>
      </c>
      <c r="B1" s="548"/>
      <c r="C1" s="548"/>
      <c r="D1" s="548"/>
      <c r="E1" s="548"/>
      <c r="F1" s="548"/>
      <c r="G1" s="548"/>
      <c r="H1" s="548"/>
      <c r="I1" s="548"/>
      <c r="J1" s="548"/>
      <c r="K1" s="548"/>
      <c r="L1" s="548"/>
      <c r="M1" s="548"/>
      <c r="N1" s="548"/>
      <c r="O1" s="548"/>
      <c r="P1" s="548"/>
      <c r="Q1" s="548"/>
      <c r="R1" s="548"/>
      <c r="S1" s="548"/>
      <c r="T1" s="548"/>
      <c r="U1" s="548"/>
    </row>
    <row r="3" spans="1:21" ht="36" customHeight="1" thickBot="1">
      <c r="A3" s="547" t="s">
        <v>442</v>
      </c>
      <c r="B3" s="547"/>
      <c r="C3" s="547"/>
      <c r="D3" s="547"/>
      <c r="E3" s="547"/>
      <c r="F3" s="547"/>
      <c r="G3" s="547"/>
      <c r="H3" s="547"/>
      <c r="I3" s="547"/>
      <c r="J3" s="547"/>
      <c r="K3" s="547"/>
      <c r="L3" s="547"/>
      <c r="M3" s="547"/>
      <c r="N3" s="547"/>
      <c r="O3" s="547"/>
      <c r="P3" s="547"/>
      <c r="Q3" s="547"/>
      <c r="R3" s="547"/>
      <c r="S3" s="547"/>
      <c r="T3" s="547"/>
    </row>
    <row r="4" spans="1:21" ht="59.25" customHeight="1" thickTop="1">
      <c r="A4" s="555" t="s">
        <v>1</v>
      </c>
      <c r="B4" s="557" t="s">
        <v>237</v>
      </c>
      <c r="C4" s="557" t="s">
        <v>367</v>
      </c>
      <c r="D4" s="557" t="s">
        <v>444</v>
      </c>
      <c r="E4" s="557"/>
      <c r="F4" s="557" t="s">
        <v>24</v>
      </c>
      <c r="G4" s="557"/>
      <c r="H4" s="557"/>
      <c r="I4" s="536" t="s">
        <v>20</v>
      </c>
      <c r="J4" s="536"/>
      <c r="K4" s="536" t="s">
        <v>239</v>
      </c>
      <c r="L4" s="536" t="s">
        <v>21</v>
      </c>
      <c r="M4" s="536"/>
      <c r="N4" s="536"/>
      <c r="O4" s="536"/>
      <c r="P4" s="536"/>
      <c r="Q4" s="536"/>
      <c r="R4" s="536"/>
      <c r="S4" s="536"/>
      <c r="T4" s="540"/>
    </row>
    <row r="5" spans="1:21" ht="54" customHeight="1">
      <c r="A5" s="556"/>
      <c r="B5" s="558"/>
      <c r="C5" s="558"/>
      <c r="D5" s="558"/>
      <c r="E5" s="558"/>
      <c r="F5" s="558" t="s">
        <v>357</v>
      </c>
      <c r="G5" s="558"/>
      <c r="H5" s="558" t="s">
        <v>5</v>
      </c>
      <c r="I5" s="535" t="s">
        <v>271</v>
      </c>
      <c r="J5" s="535" t="s">
        <v>272</v>
      </c>
      <c r="K5" s="535"/>
      <c r="L5" s="533" t="s">
        <v>13</v>
      </c>
      <c r="M5" s="533" t="s">
        <v>14</v>
      </c>
      <c r="N5" s="533" t="s">
        <v>15</v>
      </c>
      <c r="O5" s="533" t="s">
        <v>16</v>
      </c>
      <c r="P5" s="533" t="s">
        <v>17</v>
      </c>
      <c r="Q5" s="533" t="s">
        <v>18</v>
      </c>
      <c r="R5" s="533" t="s">
        <v>182</v>
      </c>
      <c r="S5" s="533" t="s">
        <v>22</v>
      </c>
      <c r="T5" s="534" t="s">
        <v>0</v>
      </c>
    </row>
    <row r="6" spans="1:21" ht="18" customHeight="1">
      <c r="A6" s="556"/>
      <c r="B6" s="558"/>
      <c r="C6" s="558"/>
      <c r="D6" s="333" t="s">
        <v>363</v>
      </c>
      <c r="E6" s="333" t="s">
        <v>364</v>
      </c>
      <c r="F6" s="333" t="s">
        <v>363</v>
      </c>
      <c r="G6" s="333" t="s">
        <v>364</v>
      </c>
      <c r="H6" s="558"/>
      <c r="I6" s="535"/>
      <c r="J6" s="535"/>
      <c r="K6" s="535"/>
      <c r="L6" s="533"/>
      <c r="M6" s="533"/>
      <c r="N6" s="533"/>
      <c r="O6" s="533"/>
      <c r="P6" s="533"/>
      <c r="Q6" s="533"/>
      <c r="R6" s="533"/>
      <c r="S6" s="533"/>
      <c r="T6" s="534"/>
    </row>
    <row r="7" spans="1:21" ht="15.75" thickBot="1">
      <c r="A7" s="340" t="s">
        <v>6</v>
      </c>
      <c r="B7" s="341">
        <v>6</v>
      </c>
      <c r="C7" s="341">
        <v>6</v>
      </c>
      <c r="D7" s="341">
        <v>3</v>
      </c>
      <c r="E7" s="341">
        <v>1</v>
      </c>
      <c r="F7" s="341">
        <v>3</v>
      </c>
      <c r="G7" s="341">
        <v>1</v>
      </c>
      <c r="H7" s="341">
        <v>0</v>
      </c>
      <c r="I7" s="342">
        <v>0</v>
      </c>
      <c r="J7" s="341">
        <v>0</v>
      </c>
      <c r="K7" s="341">
        <f>SUM(I7:J7)</f>
        <v>0</v>
      </c>
      <c r="L7" s="341">
        <v>0</v>
      </c>
      <c r="M7" s="341">
        <v>0</v>
      </c>
      <c r="N7" s="341">
        <v>0</v>
      </c>
      <c r="O7" s="341">
        <v>0</v>
      </c>
      <c r="P7" s="341">
        <v>0</v>
      </c>
      <c r="Q7" s="341">
        <v>0</v>
      </c>
      <c r="R7" s="342">
        <v>0</v>
      </c>
      <c r="S7" s="343">
        <v>0</v>
      </c>
      <c r="T7" s="344">
        <f>SUM(L7:S7)</f>
        <v>0</v>
      </c>
    </row>
    <row r="8" spans="1:21" ht="15.75" thickTop="1"/>
    <row r="9" spans="1:21" ht="26.25" customHeight="1">
      <c r="A9" s="124" t="s">
        <v>244</v>
      </c>
      <c r="B9" s="124"/>
      <c r="C9" s="124"/>
      <c r="D9" s="124"/>
      <c r="E9" s="124"/>
      <c r="F9" s="124"/>
      <c r="G9" s="124"/>
      <c r="H9" s="124"/>
      <c r="I9" s="124"/>
      <c r="J9" s="124"/>
      <c r="K9" s="124"/>
      <c r="L9" s="124"/>
      <c r="M9" s="124"/>
      <c r="N9" s="124"/>
      <c r="O9" s="124"/>
      <c r="P9" s="124"/>
      <c r="Q9" s="124"/>
      <c r="R9" s="124"/>
      <c r="S9" s="124"/>
      <c r="T9" s="124"/>
    </row>
    <row r="10" spans="1:21" ht="26.25" customHeight="1">
      <c r="A10" s="124"/>
      <c r="B10" s="124"/>
      <c r="C10" s="124"/>
      <c r="D10" s="124"/>
      <c r="E10" s="124"/>
      <c r="F10" s="124"/>
      <c r="G10" s="124"/>
      <c r="H10" s="124"/>
      <c r="I10" s="124"/>
      <c r="J10" s="124"/>
      <c r="K10" s="124"/>
      <c r="L10" s="124"/>
      <c r="M10" s="124"/>
      <c r="N10" s="124"/>
      <c r="O10" s="124"/>
      <c r="P10" s="124"/>
      <c r="Q10" s="124"/>
      <c r="R10" s="124"/>
      <c r="S10" s="124"/>
      <c r="T10" s="124"/>
    </row>
    <row r="11" spans="1:21" ht="26.25" customHeight="1">
      <c r="A11" s="124"/>
      <c r="B11" s="124"/>
      <c r="C11" s="124"/>
      <c r="D11" s="124"/>
      <c r="E11" s="124"/>
      <c r="F11" s="124"/>
      <c r="G11" s="124"/>
      <c r="H11" s="124"/>
      <c r="I11" s="124"/>
      <c r="J11" s="124"/>
      <c r="K11" s="124"/>
      <c r="L11" s="124"/>
      <c r="M11" s="124"/>
      <c r="N11" s="124"/>
      <c r="O11" s="124"/>
      <c r="P11" s="124"/>
      <c r="Q11" s="124"/>
      <c r="R11" s="124"/>
      <c r="S11" s="124"/>
      <c r="T11" s="124"/>
    </row>
    <row r="12" spans="1:21" ht="26.25" customHeight="1" thickBot="1">
      <c r="A12" s="124"/>
      <c r="B12" s="124"/>
      <c r="C12" s="124"/>
      <c r="D12" s="124"/>
      <c r="E12" s="124"/>
      <c r="F12" s="124"/>
      <c r="G12" s="124"/>
      <c r="H12" s="124"/>
      <c r="I12" s="124"/>
      <c r="J12" s="124"/>
      <c r="K12" s="124"/>
      <c r="L12" s="124"/>
      <c r="M12" s="124"/>
      <c r="N12" s="124"/>
      <c r="O12" s="124"/>
      <c r="P12" s="124"/>
      <c r="Q12" s="124"/>
      <c r="R12" s="124"/>
      <c r="S12" s="124"/>
      <c r="T12" s="124"/>
    </row>
    <row r="13" spans="1:21" ht="21.75" customHeight="1" thickTop="1" thickBot="1">
      <c r="A13" s="542" t="s">
        <v>345</v>
      </c>
      <c r="B13" s="543"/>
      <c r="C13" s="543"/>
      <c r="D13" s="543"/>
      <c r="E13" s="543"/>
      <c r="F13" s="543"/>
      <c r="G13" s="543"/>
      <c r="H13" s="543"/>
      <c r="I13" s="543"/>
      <c r="J13" s="543"/>
      <c r="K13" s="543"/>
      <c r="L13" s="543"/>
      <c r="M13" s="543"/>
      <c r="N13" s="543"/>
      <c r="O13" s="543"/>
      <c r="P13" s="543"/>
      <c r="Q13" s="543"/>
      <c r="R13" s="544"/>
      <c r="S13" s="125"/>
    </row>
    <row r="14" spans="1:21" ht="30" customHeight="1" thickTop="1">
      <c r="A14" s="80" t="s">
        <v>343</v>
      </c>
      <c r="B14" s="553" t="str">
        <f>"-"</f>
        <v>-</v>
      </c>
      <c r="C14" s="553"/>
      <c r="D14" s="553"/>
      <c r="E14" s="553"/>
      <c r="F14" s="553"/>
      <c r="G14" s="553"/>
      <c r="H14" s="553"/>
      <c r="I14" s="553"/>
      <c r="J14" s="553"/>
      <c r="K14" s="553"/>
      <c r="L14" s="553"/>
      <c r="M14" s="553"/>
      <c r="N14" s="553"/>
      <c r="O14" s="553"/>
      <c r="P14" s="553"/>
      <c r="Q14" s="553"/>
      <c r="R14" s="554"/>
      <c r="S14" s="125"/>
    </row>
    <row r="15" spans="1:21" ht="30" customHeight="1" thickBot="1">
      <c r="A15" s="76" t="s">
        <v>344</v>
      </c>
      <c r="B15" s="553" t="str">
        <f>"-"</f>
        <v>-</v>
      </c>
      <c r="C15" s="553"/>
      <c r="D15" s="553"/>
      <c r="E15" s="553"/>
      <c r="F15" s="553"/>
      <c r="G15" s="553"/>
      <c r="H15" s="553"/>
      <c r="I15" s="553"/>
      <c r="J15" s="553"/>
      <c r="K15" s="553"/>
      <c r="L15" s="553"/>
      <c r="M15" s="553"/>
      <c r="N15" s="553"/>
      <c r="O15" s="553"/>
      <c r="P15" s="553"/>
      <c r="Q15" s="553"/>
      <c r="R15" s="554"/>
      <c r="S15" s="125"/>
    </row>
    <row r="16" spans="1:21" ht="15.75" thickTop="1"/>
    <row r="17" spans="1:21" ht="15" customHeight="1">
      <c r="A17" s="552" t="s">
        <v>443</v>
      </c>
      <c r="B17" s="552"/>
      <c r="C17" s="552"/>
      <c r="D17" s="552"/>
      <c r="E17" s="552"/>
      <c r="F17" s="552"/>
      <c r="G17" s="552"/>
      <c r="H17" s="552"/>
      <c r="I17" s="552"/>
      <c r="J17" s="552"/>
      <c r="K17" s="552"/>
      <c r="L17" s="552"/>
      <c r="M17" s="552"/>
      <c r="N17" s="552"/>
      <c r="O17" s="552"/>
      <c r="P17" s="552"/>
      <c r="Q17" s="552"/>
      <c r="R17" s="552"/>
      <c r="S17" s="126"/>
      <c r="T17" s="126"/>
    </row>
    <row r="18" spans="1:21" ht="15.75" customHeight="1" thickBot="1">
      <c r="A18" s="547"/>
      <c r="B18" s="547"/>
      <c r="C18" s="547"/>
      <c r="D18" s="547"/>
      <c r="E18" s="547"/>
      <c r="F18" s="547"/>
      <c r="G18" s="547"/>
      <c r="H18" s="547"/>
      <c r="I18" s="547"/>
      <c r="J18" s="547"/>
      <c r="K18" s="547"/>
      <c r="L18" s="547"/>
      <c r="M18" s="547"/>
      <c r="N18" s="547"/>
      <c r="O18" s="547"/>
      <c r="P18" s="547"/>
      <c r="Q18" s="547"/>
      <c r="R18" s="547"/>
      <c r="S18" s="126"/>
      <c r="T18" s="126"/>
    </row>
    <row r="19" spans="1:21" ht="136.5" customHeight="1" thickTop="1">
      <c r="A19" s="545" t="s">
        <v>1</v>
      </c>
      <c r="B19" s="536" t="s">
        <v>367</v>
      </c>
      <c r="C19" s="536" t="s">
        <v>201</v>
      </c>
      <c r="D19" s="536"/>
      <c r="E19" s="536" t="s">
        <v>20</v>
      </c>
      <c r="F19" s="536"/>
      <c r="G19" s="536" t="s">
        <v>238</v>
      </c>
      <c r="H19" s="536" t="s">
        <v>21</v>
      </c>
      <c r="I19" s="536"/>
      <c r="J19" s="536"/>
      <c r="K19" s="536"/>
      <c r="L19" s="536"/>
      <c r="M19" s="536"/>
      <c r="N19" s="536"/>
      <c r="O19" s="536"/>
      <c r="P19" s="540"/>
      <c r="Q19" s="119"/>
      <c r="R19" s="119"/>
      <c r="U19" s="127"/>
    </row>
    <row r="20" spans="1:21" ht="65.25" customHeight="1" thickBot="1">
      <c r="A20" s="546"/>
      <c r="B20" s="541"/>
      <c r="C20" s="186" t="s">
        <v>0</v>
      </c>
      <c r="D20" s="186" t="s">
        <v>5</v>
      </c>
      <c r="E20" s="187" t="s">
        <v>271</v>
      </c>
      <c r="F20" s="187" t="s">
        <v>272</v>
      </c>
      <c r="G20" s="541"/>
      <c r="H20" s="188" t="s">
        <v>13</v>
      </c>
      <c r="I20" s="188" t="s">
        <v>14</v>
      </c>
      <c r="J20" s="188" t="s">
        <v>15</v>
      </c>
      <c r="K20" s="188" t="s">
        <v>16</v>
      </c>
      <c r="L20" s="188" t="s">
        <v>17</v>
      </c>
      <c r="M20" s="188" t="s">
        <v>18</v>
      </c>
      <c r="N20" s="188" t="s">
        <v>181</v>
      </c>
      <c r="O20" s="188" t="s">
        <v>22</v>
      </c>
      <c r="P20" s="189" t="s">
        <v>0</v>
      </c>
    </row>
    <row r="21" spans="1:21" ht="16.5" thickTop="1" thickBot="1">
      <c r="A21" s="60" t="s">
        <v>6</v>
      </c>
      <c r="B21" s="58">
        <v>6</v>
      </c>
      <c r="C21" s="58">
        <v>0</v>
      </c>
      <c r="D21" s="58">
        <v>0</v>
      </c>
      <c r="E21" s="58">
        <v>0</v>
      </c>
      <c r="F21" s="58">
        <v>0</v>
      </c>
      <c r="G21" s="57">
        <f>SUM(E21:F21)</f>
        <v>0</v>
      </c>
      <c r="H21" s="58">
        <v>0</v>
      </c>
      <c r="I21" s="58">
        <v>0</v>
      </c>
      <c r="J21" s="58">
        <v>0</v>
      </c>
      <c r="K21" s="58">
        <v>0</v>
      </c>
      <c r="L21" s="58">
        <v>0</v>
      </c>
      <c r="M21" s="58">
        <v>0</v>
      </c>
      <c r="N21" s="58">
        <v>0</v>
      </c>
      <c r="O21" s="58">
        <v>0</v>
      </c>
      <c r="P21" s="59">
        <f>SUM(H21:O21)</f>
        <v>0</v>
      </c>
    </row>
    <row r="22" spans="1:21" ht="15.75" thickTop="1"/>
    <row r="23" spans="1:21" ht="15.75" thickBot="1"/>
    <row r="24" spans="1:21" ht="16.5" customHeight="1" thickTop="1" thickBot="1">
      <c r="A24" s="542" t="s">
        <v>345</v>
      </c>
      <c r="B24" s="543"/>
      <c r="C24" s="543"/>
      <c r="D24" s="543"/>
      <c r="E24" s="543"/>
      <c r="F24" s="543"/>
      <c r="G24" s="543"/>
      <c r="H24" s="543"/>
      <c r="I24" s="543"/>
      <c r="J24" s="543"/>
      <c r="K24" s="543"/>
      <c r="L24" s="543"/>
      <c r="M24" s="543"/>
      <c r="N24" s="543"/>
      <c r="O24" s="543"/>
      <c r="P24" s="544"/>
    </row>
    <row r="25" spans="1:21" ht="30" customHeight="1" thickTop="1">
      <c r="A25" s="80" t="s">
        <v>343</v>
      </c>
      <c r="B25" s="549" t="str">
        <f>"-"</f>
        <v>-</v>
      </c>
      <c r="C25" s="550"/>
      <c r="D25" s="550"/>
      <c r="E25" s="550"/>
      <c r="F25" s="550"/>
      <c r="G25" s="550"/>
      <c r="H25" s="550"/>
      <c r="I25" s="550"/>
      <c r="J25" s="550"/>
      <c r="K25" s="550"/>
      <c r="L25" s="550"/>
      <c r="M25" s="550"/>
      <c r="N25" s="550"/>
      <c r="O25" s="550"/>
      <c r="P25" s="551"/>
    </row>
    <row r="26" spans="1:21" ht="30" customHeight="1" thickBot="1">
      <c r="A26" s="76" t="s">
        <v>344</v>
      </c>
      <c r="B26" s="537" t="str">
        <f>"-"</f>
        <v>-</v>
      </c>
      <c r="C26" s="538"/>
      <c r="D26" s="538"/>
      <c r="E26" s="538"/>
      <c r="F26" s="538"/>
      <c r="G26" s="538"/>
      <c r="H26" s="538"/>
      <c r="I26" s="538"/>
      <c r="J26" s="538"/>
      <c r="K26" s="538"/>
      <c r="L26" s="538"/>
      <c r="M26" s="538"/>
      <c r="N26" s="538"/>
      <c r="O26" s="538"/>
      <c r="P26" s="539"/>
    </row>
    <row r="27" spans="1:21" ht="15.75" thickTop="1"/>
  </sheetData>
  <sheetProtection formatCells="0" formatColumns="0" formatRows="0" insertColumns="0" insertRows="0" insertHyperlinks="0" deleteColumns="0" deleteRows="0" sort="0" autoFilter="0" pivotTables="0"/>
  <mergeCells count="36">
    <mergeCell ref="A3:T3"/>
    <mergeCell ref="L4:T4"/>
    <mergeCell ref="A1:U1"/>
    <mergeCell ref="B25:P25"/>
    <mergeCell ref="A17:R18"/>
    <mergeCell ref="A13:R13"/>
    <mergeCell ref="B14:R14"/>
    <mergeCell ref="B15:R15"/>
    <mergeCell ref="A4:A6"/>
    <mergeCell ref="B4:B6"/>
    <mergeCell ref="C4:C6"/>
    <mergeCell ref="H5:H6"/>
    <mergeCell ref="I4:J4"/>
    <mergeCell ref="D4:E5"/>
    <mergeCell ref="F5:G5"/>
    <mergeCell ref="F4:H4"/>
    <mergeCell ref="B26:P26"/>
    <mergeCell ref="C19:D19"/>
    <mergeCell ref="H19:P19"/>
    <mergeCell ref="E19:F19"/>
    <mergeCell ref="B19:B20"/>
    <mergeCell ref="G19:G20"/>
    <mergeCell ref="A24:P24"/>
    <mergeCell ref="A19:A20"/>
    <mergeCell ref="I5:I6"/>
    <mergeCell ref="J5:J6"/>
    <mergeCell ref="K4:K6"/>
    <mergeCell ref="L5:L6"/>
    <mergeCell ref="M5:M6"/>
    <mergeCell ref="S5:S6"/>
    <mergeCell ref="T5:T6"/>
    <mergeCell ref="N5:N6"/>
    <mergeCell ref="O5:O6"/>
    <mergeCell ref="P5:P6"/>
    <mergeCell ref="Q5:Q6"/>
    <mergeCell ref="R5:R6"/>
  </mergeCells>
  <dataValidations count="2">
    <dataValidation type="whole" allowBlank="1" showInputMessage="1" showErrorMessage="1" errorTitle="Zła wartość" error="Komórka przyjmuje tylko wartości liczbowe całkowite" sqref="J7:Q7 B7:H7">
      <formula1>0</formula1>
      <formula2>1000000000000000000</formula2>
    </dataValidation>
    <dataValidation type="whole" allowBlank="1" showInputMessage="1" showErrorMessage="1" errorTitle="Zła wartość" error="Komórka przyjmuje tylko wartości liczbowe całkowite" sqref="B21:F21 H21:O21">
      <formula1>0</formula1>
      <formula2>10000000000000000000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utton 1">
              <controlPr defaultSize="0" print="0" autoFill="0" autoPict="0" macro="[0]!tabela8a">
                <anchor moveWithCells="1" sizeWithCells="1">
                  <from>
                    <xdr:col>0</xdr:col>
                    <xdr:colOff>104775</xdr:colOff>
                    <xdr:row>7</xdr:row>
                    <xdr:rowOff>57150</xdr:rowOff>
                  </from>
                  <to>
                    <xdr:col>17</xdr:col>
                    <xdr:colOff>342900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21</vt:i4>
      </vt:variant>
      <vt:variant>
        <vt:lpstr>Zakresy nazwane</vt:lpstr>
      </vt:variant>
      <vt:variant>
        <vt:i4>1</vt:i4>
      </vt:variant>
    </vt:vector>
  </HeadingPairs>
  <TitlesOfParts>
    <vt:vector size="22" baseType="lpstr">
      <vt:lpstr>IORZI</vt: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 </vt:lpstr>
      <vt:lpstr>Tabela 14</vt:lpstr>
      <vt:lpstr>Tabela 15</vt:lpstr>
      <vt:lpstr>Tabela 16</vt:lpstr>
      <vt:lpstr>Tabela 17</vt:lpstr>
      <vt:lpstr>Tabela 18</vt:lpstr>
      <vt:lpstr>Tabela 19</vt:lpstr>
      <vt:lpstr>Tabela 20</vt:lpstr>
      <vt:lpstr>'Tabela 20'!_Toc410288881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Mateusz Wiśniewski</dc:creator>
  <cp:lastModifiedBy>WIOŚ</cp:lastModifiedBy>
  <cp:lastPrinted>2018-01-30T12:31:36Z</cp:lastPrinted>
  <dcterms:created xsi:type="dcterms:W3CDTF">2016-01-05T11:58:42Z</dcterms:created>
  <dcterms:modified xsi:type="dcterms:W3CDTF">2018-04-17T06:08:22Z</dcterms:modified>
</cp:coreProperties>
</file>